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60" i="6" l="1"/>
  <c r="AP60" i="6"/>
  <c r="AI60" i="6"/>
  <c r="AS199" i="6" l="1"/>
  <c r="AP199" i="6"/>
  <c r="AI199" i="6"/>
  <c r="AS198" i="6"/>
  <c r="AP198" i="6"/>
  <c r="AI198" i="6"/>
  <c r="AS197" i="6"/>
  <c r="AP197" i="6"/>
  <c r="AI197" i="6"/>
  <c r="AS196" i="6"/>
  <c r="AP196" i="6"/>
  <c r="AI196" i="6"/>
  <c r="AS195" i="6"/>
  <c r="AP195" i="6"/>
  <c r="AP193" i="6" s="1"/>
  <c r="AI195" i="6"/>
  <c r="AS194" i="6"/>
  <c r="AS193" i="6" s="1"/>
  <c r="AP194" i="6"/>
  <c r="AI194" i="6"/>
  <c r="AH194" i="6"/>
  <c r="I194" i="6"/>
  <c r="H194" i="6"/>
  <c r="G194" i="6"/>
  <c r="F194" i="6"/>
  <c r="E194" i="6"/>
  <c r="AX193" i="6"/>
  <c r="AW193" i="6"/>
  <c r="AV193" i="6"/>
  <c r="AU193" i="6"/>
  <c r="AT193" i="6"/>
  <c r="AR193" i="6"/>
  <c r="AQ193" i="6"/>
  <c r="AO193" i="6"/>
  <c r="AN193" i="6"/>
  <c r="AM193" i="6"/>
  <c r="AL193" i="6"/>
  <c r="AK193" i="6"/>
  <c r="AJ193" i="6"/>
  <c r="AI193" i="6"/>
  <c r="AH193" i="6"/>
  <c r="AG193" i="6"/>
  <c r="AF193" i="6"/>
  <c r="AE193" i="6"/>
  <c r="AD193" i="6"/>
  <c r="AC193" i="6"/>
  <c r="AB193" i="6"/>
  <c r="AA193" i="6"/>
  <c r="Z193" i="6"/>
  <c r="Y193" i="6"/>
  <c r="X193" i="6"/>
  <c r="W193" i="6"/>
  <c r="V193" i="6"/>
  <c r="U193" i="6"/>
  <c r="T193" i="6"/>
  <c r="S193" i="6"/>
  <c r="R193" i="6"/>
  <c r="J193" i="6"/>
  <c r="AS190" i="6"/>
  <c r="AP190" i="6"/>
  <c r="AI190" i="6"/>
  <c r="AS189" i="6"/>
  <c r="AP189" i="6"/>
  <c r="AI189" i="6"/>
  <c r="AS188" i="6"/>
  <c r="AP188" i="6"/>
  <c r="AI188" i="6"/>
  <c r="AS187" i="6"/>
  <c r="AP187" i="6"/>
  <c r="AI187" i="6"/>
  <c r="AS186" i="6"/>
  <c r="AP186" i="6"/>
  <c r="AP184" i="6" s="1"/>
  <c r="AI186" i="6"/>
  <c r="AS185" i="6"/>
  <c r="AP185" i="6"/>
  <c r="AI185" i="6"/>
  <c r="AI184" i="6" s="1"/>
  <c r="AH185" i="6"/>
  <c r="AH184" i="6" s="1"/>
  <c r="I185" i="6"/>
  <c r="H185" i="6"/>
  <c r="G185" i="6"/>
  <c r="F185" i="6"/>
  <c r="E185" i="6"/>
  <c r="AX184" i="6"/>
  <c r="AW184" i="6"/>
  <c r="AV184" i="6"/>
  <c r="AU184" i="6"/>
  <c r="AT184" i="6"/>
  <c r="AS184" i="6"/>
  <c r="AR184" i="6"/>
  <c r="AQ184" i="6"/>
  <c r="AO184" i="6"/>
  <c r="AN184" i="6"/>
  <c r="AM184" i="6"/>
  <c r="AL184" i="6"/>
  <c r="AK184" i="6"/>
  <c r="AJ184" i="6"/>
  <c r="AG184" i="6"/>
  <c r="AF184" i="6"/>
  <c r="AE184" i="6"/>
  <c r="AD184" i="6"/>
  <c r="AC184" i="6"/>
  <c r="AB184" i="6"/>
  <c r="AA184" i="6"/>
  <c r="Z184" i="6"/>
  <c r="Y184" i="6"/>
  <c r="X184" i="6"/>
  <c r="W184" i="6"/>
  <c r="V184" i="6"/>
  <c r="U184" i="6"/>
  <c r="T184" i="6"/>
  <c r="S184" i="6"/>
  <c r="R184" i="6"/>
  <c r="J184" i="6"/>
  <c r="AS181" i="6"/>
  <c r="AP181" i="6"/>
  <c r="AI181" i="6"/>
  <c r="AS180" i="6"/>
  <c r="AP180" i="6"/>
  <c r="AI180" i="6"/>
  <c r="AS179" i="6"/>
  <c r="AP179" i="6"/>
  <c r="AI179" i="6"/>
  <c r="AS178" i="6"/>
  <c r="AP178" i="6"/>
  <c r="AI178" i="6"/>
  <c r="AS177" i="6"/>
  <c r="AP177" i="6"/>
  <c r="AP175" i="6" s="1"/>
  <c r="AI177" i="6"/>
  <c r="AS176" i="6"/>
  <c r="AS175" i="6" s="1"/>
  <c r="AP176" i="6"/>
  <c r="AI176" i="6"/>
  <c r="AH176" i="6"/>
  <c r="I176" i="6"/>
  <c r="H176" i="6"/>
  <c r="G176" i="6"/>
  <c r="F176" i="6"/>
  <c r="E176" i="6"/>
  <c r="AX175" i="6"/>
  <c r="AW175" i="6"/>
  <c r="AV175" i="6"/>
  <c r="AU175" i="6"/>
  <c r="AT175" i="6"/>
  <c r="AR175" i="6"/>
  <c r="AQ175" i="6"/>
  <c r="AO175" i="6"/>
  <c r="AN175" i="6"/>
  <c r="AM175" i="6"/>
  <c r="AL175" i="6"/>
  <c r="AK175" i="6"/>
  <c r="AJ175" i="6"/>
  <c r="AI175" i="6"/>
  <c r="AH175" i="6"/>
  <c r="AG175" i="6"/>
  <c r="AF175" i="6"/>
  <c r="AE175" i="6"/>
  <c r="AD175" i="6"/>
  <c r="AC175" i="6"/>
  <c r="AB175" i="6"/>
  <c r="AA175" i="6"/>
  <c r="Z175" i="6"/>
  <c r="Y175" i="6"/>
  <c r="X175" i="6"/>
  <c r="W175" i="6"/>
  <c r="V175" i="6"/>
  <c r="U175" i="6"/>
  <c r="T175" i="6"/>
  <c r="S175" i="6"/>
  <c r="R175" i="6"/>
  <c r="J175" i="6"/>
  <c r="AS172" i="6"/>
  <c r="AP172" i="6"/>
  <c r="AI172" i="6"/>
  <c r="AS171" i="6"/>
  <c r="AP171" i="6"/>
  <c r="AI171" i="6"/>
  <c r="AS170" i="6"/>
  <c r="AP170" i="6"/>
  <c r="AI170" i="6"/>
  <c r="AS169" i="6"/>
  <c r="AP169" i="6"/>
  <c r="AI169" i="6"/>
  <c r="AS168" i="6"/>
  <c r="AP168" i="6"/>
  <c r="AP166" i="6" s="1"/>
  <c r="AI168" i="6"/>
  <c r="AS167" i="6"/>
  <c r="AP167" i="6"/>
  <c r="AI167" i="6"/>
  <c r="AH167" i="6"/>
  <c r="I167" i="6"/>
  <c r="H167" i="6"/>
  <c r="G167" i="6"/>
  <c r="F167" i="6"/>
  <c r="E167" i="6"/>
  <c r="AX166" i="6"/>
  <c r="AW166" i="6"/>
  <c r="AV166" i="6"/>
  <c r="AU166" i="6"/>
  <c r="AT166" i="6"/>
  <c r="AR166" i="6"/>
  <c r="AQ166" i="6"/>
  <c r="AO166" i="6"/>
  <c r="AN166" i="6"/>
  <c r="AM166" i="6"/>
  <c r="AL166" i="6"/>
  <c r="AK166" i="6"/>
  <c r="AJ166" i="6"/>
  <c r="AH166" i="6"/>
  <c r="AG166" i="6"/>
  <c r="AF166" i="6"/>
  <c r="AE166" i="6"/>
  <c r="AD166" i="6"/>
  <c r="AC166" i="6"/>
  <c r="AB166" i="6"/>
  <c r="AA166" i="6"/>
  <c r="Z166" i="6"/>
  <c r="Y166" i="6"/>
  <c r="X166" i="6"/>
  <c r="W166" i="6"/>
  <c r="V166" i="6"/>
  <c r="U166" i="6"/>
  <c r="T166" i="6"/>
  <c r="S166" i="6"/>
  <c r="R166" i="6"/>
  <c r="J166" i="6"/>
  <c r="AS163" i="6"/>
  <c r="AP163" i="6"/>
  <c r="AI163" i="6"/>
  <c r="AS162" i="6"/>
  <c r="AP162" i="6"/>
  <c r="AI162" i="6"/>
  <c r="AS161" i="6"/>
  <c r="AP161" i="6"/>
  <c r="AI161" i="6"/>
  <c r="AS160" i="6"/>
  <c r="AP160" i="6"/>
  <c r="AI160" i="6"/>
  <c r="AS159" i="6"/>
  <c r="AP159" i="6"/>
  <c r="AP157" i="6" s="1"/>
  <c r="AI159" i="6"/>
  <c r="AS158" i="6"/>
  <c r="AP158" i="6"/>
  <c r="AI158" i="6"/>
  <c r="AI157" i="6" s="1"/>
  <c r="AH158" i="6"/>
  <c r="AH157" i="6" s="1"/>
  <c r="I158" i="6"/>
  <c r="H158" i="6"/>
  <c r="G158" i="6"/>
  <c r="F158" i="6"/>
  <c r="E158" i="6"/>
  <c r="AX157" i="6"/>
  <c r="AW157" i="6"/>
  <c r="AV157" i="6"/>
  <c r="AU157" i="6"/>
  <c r="AT157" i="6"/>
  <c r="AS157" i="6"/>
  <c r="AR157" i="6"/>
  <c r="AQ157" i="6"/>
  <c r="AO157" i="6"/>
  <c r="AN157" i="6"/>
  <c r="AM157" i="6"/>
  <c r="AL157" i="6"/>
  <c r="AK157" i="6"/>
  <c r="AJ157" i="6"/>
  <c r="AG157" i="6"/>
  <c r="AF157" i="6"/>
  <c r="AE157" i="6"/>
  <c r="AD157" i="6"/>
  <c r="AC157" i="6"/>
  <c r="AB157" i="6"/>
  <c r="AA157" i="6"/>
  <c r="Z157" i="6"/>
  <c r="Y157" i="6"/>
  <c r="X157" i="6"/>
  <c r="W157" i="6"/>
  <c r="V157" i="6"/>
  <c r="U157" i="6"/>
  <c r="T157" i="6"/>
  <c r="S157" i="6"/>
  <c r="R157" i="6"/>
  <c r="J157" i="6"/>
  <c r="AS154" i="6"/>
  <c r="AP154" i="6"/>
  <c r="AI154" i="6"/>
  <c r="AS153" i="6"/>
  <c r="AP153" i="6"/>
  <c r="AI153" i="6"/>
  <c r="AS152" i="6"/>
  <c r="AP152" i="6"/>
  <c r="AI152" i="6"/>
  <c r="AS151" i="6"/>
  <c r="AP151" i="6"/>
  <c r="AI151" i="6"/>
  <c r="AS150" i="6"/>
  <c r="AP150" i="6"/>
  <c r="AP148" i="6" s="1"/>
  <c r="AI150" i="6"/>
  <c r="AS149" i="6"/>
  <c r="AS148" i="6" s="1"/>
  <c r="AP149" i="6"/>
  <c r="AI149" i="6"/>
  <c r="AH149" i="6"/>
  <c r="I149" i="6"/>
  <c r="H149" i="6"/>
  <c r="G149" i="6"/>
  <c r="F149" i="6"/>
  <c r="E149" i="6"/>
  <c r="AX148" i="6"/>
  <c r="AW148" i="6"/>
  <c r="AV148" i="6"/>
  <c r="AU148" i="6"/>
  <c r="AT148" i="6"/>
  <c r="AR148" i="6"/>
  <c r="AQ148" i="6"/>
  <c r="AO148" i="6"/>
  <c r="AN148" i="6"/>
  <c r="AM148" i="6"/>
  <c r="AL148" i="6"/>
  <c r="AK148" i="6"/>
  <c r="AJ148" i="6"/>
  <c r="AI148" i="6"/>
  <c r="AH148" i="6"/>
  <c r="AG148" i="6"/>
  <c r="AF148" i="6"/>
  <c r="AE148" i="6"/>
  <c r="AD148" i="6"/>
  <c r="AC148" i="6"/>
  <c r="AB148" i="6"/>
  <c r="AA148" i="6"/>
  <c r="Z148" i="6"/>
  <c r="Y148" i="6"/>
  <c r="X148" i="6"/>
  <c r="W148" i="6"/>
  <c r="V148" i="6"/>
  <c r="U148" i="6"/>
  <c r="T148" i="6"/>
  <c r="S148" i="6"/>
  <c r="R148" i="6"/>
  <c r="J148" i="6"/>
  <c r="AS145" i="6"/>
  <c r="AP145" i="6"/>
  <c r="AI145" i="6"/>
  <c r="AS144" i="6"/>
  <c r="AP144" i="6"/>
  <c r="AI144" i="6"/>
  <c r="AS143" i="6"/>
  <c r="AP143" i="6"/>
  <c r="AI143" i="6"/>
  <c r="AS142" i="6"/>
  <c r="AP142" i="6"/>
  <c r="AI142" i="6"/>
  <c r="AS141" i="6"/>
  <c r="AP141" i="6"/>
  <c r="AP139" i="6" s="1"/>
  <c r="AI141" i="6"/>
  <c r="AS140" i="6"/>
  <c r="AP140" i="6"/>
  <c r="AI140" i="6"/>
  <c r="AI139" i="6" s="1"/>
  <c r="AH140" i="6"/>
  <c r="I140" i="6"/>
  <c r="H140" i="6"/>
  <c r="G140" i="6"/>
  <c r="F140" i="6"/>
  <c r="E140" i="6"/>
  <c r="AX139" i="6"/>
  <c r="AW139" i="6"/>
  <c r="AV139" i="6"/>
  <c r="AU139" i="6"/>
  <c r="AT139" i="6"/>
  <c r="AS139" i="6"/>
  <c r="AR139" i="6"/>
  <c r="AQ139" i="6"/>
  <c r="AO139" i="6"/>
  <c r="AN139" i="6"/>
  <c r="AM139" i="6"/>
  <c r="AL139" i="6"/>
  <c r="AK139" i="6"/>
  <c r="AJ139" i="6"/>
  <c r="AH139" i="6"/>
  <c r="AG139" i="6"/>
  <c r="AF139" i="6"/>
  <c r="AE139" i="6"/>
  <c r="AD139" i="6"/>
  <c r="AC139" i="6"/>
  <c r="AB139" i="6"/>
  <c r="AA139" i="6"/>
  <c r="Z139" i="6"/>
  <c r="Y139" i="6"/>
  <c r="X139" i="6"/>
  <c r="W139" i="6"/>
  <c r="V139" i="6"/>
  <c r="U139" i="6"/>
  <c r="T139" i="6"/>
  <c r="S139" i="6"/>
  <c r="R139" i="6"/>
  <c r="J139" i="6"/>
  <c r="AS136" i="6"/>
  <c r="AP136" i="6"/>
  <c r="AI136" i="6"/>
  <c r="AS135" i="6"/>
  <c r="AP135" i="6"/>
  <c r="AI135" i="6"/>
  <c r="AS134" i="6"/>
  <c r="AP134" i="6"/>
  <c r="AI134" i="6"/>
  <c r="AS133" i="6"/>
  <c r="AP133" i="6"/>
  <c r="AI133" i="6"/>
  <c r="AS132" i="6"/>
  <c r="AP132" i="6"/>
  <c r="AP130" i="6" s="1"/>
  <c r="AI132" i="6"/>
  <c r="AS131" i="6"/>
  <c r="AS130" i="6" s="1"/>
  <c r="AP131" i="6"/>
  <c r="AI131" i="6"/>
  <c r="AH131" i="6"/>
  <c r="I131" i="6"/>
  <c r="H131" i="6"/>
  <c r="G131" i="6"/>
  <c r="F131" i="6"/>
  <c r="E131" i="6"/>
  <c r="AX130" i="6"/>
  <c r="AW130" i="6"/>
  <c r="AV130" i="6"/>
  <c r="AU130" i="6"/>
  <c r="AT130" i="6"/>
  <c r="AR130" i="6"/>
  <c r="AQ130" i="6"/>
  <c r="AO130" i="6"/>
  <c r="AN130" i="6"/>
  <c r="AM130" i="6"/>
  <c r="AL130" i="6"/>
  <c r="AK130" i="6"/>
  <c r="AJ130" i="6"/>
  <c r="AI130" i="6"/>
  <c r="AH130" i="6"/>
  <c r="AG130" i="6"/>
  <c r="AF130" i="6"/>
  <c r="AE130" i="6"/>
  <c r="AD130" i="6"/>
  <c r="AC130" i="6"/>
  <c r="AB130" i="6"/>
  <c r="AA130" i="6"/>
  <c r="Z130" i="6"/>
  <c r="Y130" i="6"/>
  <c r="X130" i="6"/>
  <c r="W130" i="6"/>
  <c r="V130" i="6"/>
  <c r="U130" i="6"/>
  <c r="T130" i="6"/>
  <c r="S130" i="6"/>
  <c r="R130" i="6"/>
  <c r="J130" i="6"/>
  <c r="AS127" i="6"/>
  <c r="AP127" i="6"/>
  <c r="AI127" i="6"/>
  <c r="AS126" i="6"/>
  <c r="AP126" i="6"/>
  <c r="AI126" i="6"/>
  <c r="AS125" i="6"/>
  <c r="AP125" i="6"/>
  <c r="AI125" i="6"/>
  <c r="AS124" i="6"/>
  <c r="AP124" i="6"/>
  <c r="AI124" i="6"/>
  <c r="AS123" i="6"/>
  <c r="AP123" i="6"/>
  <c r="AP121" i="6" s="1"/>
  <c r="AI123" i="6"/>
  <c r="AS122" i="6"/>
  <c r="AP122" i="6"/>
  <c r="AI122" i="6"/>
  <c r="AI121" i="6" s="1"/>
  <c r="AH122" i="6"/>
  <c r="I122" i="6"/>
  <c r="H122" i="6"/>
  <c r="G122" i="6"/>
  <c r="F122" i="6"/>
  <c r="E122" i="6"/>
  <c r="AX121" i="6"/>
  <c r="AW121" i="6"/>
  <c r="AV121" i="6"/>
  <c r="AU121" i="6"/>
  <c r="AT121" i="6"/>
  <c r="AS121" i="6"/>
  <c r="AR121" i="6"/>
  <c r="AQ121" i="6"/>
  <c r="AO121" i="6"/>
  <c r="AN121" i="6"/>
  <c r="AM121" i="6"/>
  <c r="AL121" i="6"/>
  <c r="AK121" i="6"/>
  <c r="AJ121" i="6"/>
  <c r="AH121" i="6"/>
  <c r="AG121" i="6"/>
  <c r="AF121" i="6"/>
  <c r="AE121" i="6"/>
  <c r="AD121" i="6"/>
  <c r="AC121" i="6"/>
  <c r="AB121" i="6"/>
  <c r="AA121" i="6"/>
  <c r="Z121" i="6"/>
  <c r="Y121" i="6"/>
  <c r="X121" i="6"/>
  <c r="W121" i="6"/>
  <c r="V121" i="6"/>
  <c r="U121" i="6"/>
  <c r="T121" i="6"/>
  <c r="S121" i="6"/>
  <c r="R121" i="6"/>
  <c r="J121" i="6"/>
  <c r="AS118" i="6"/>
  <c r="AP118" i="6"/>
  <c r="AI118" i="6"/>
  <c r="AS117" i="6"/>
  <c r="AP117" i="6"/>
  <c r="AI117" i="6"/>
  <c r="AS116" i="6"/>
  <c r="AP116" i="6"/>
  <c r="AI116" i="6"/>
  <c r="AS115" i="6"/>
  <c r="AP115" i="6"/>
  <c r="AI115" i="6"/>
  <c r="AS114" i="6"/>
  <c r="AP114" i="6"/>
  <c r="AI114" i="6"/>
  <c r="AS113" i="6"/>
  <c r="AP113" i="6"/>
  <c r="AI113" i="6"/>
  <c r="AH113" i="6"/>
  <c r="I113" i="6"/>
  <c r="H113" i="6"/>
  <c r="G113" i="6"/>
  <c r="F113" i="6"/>
  <c r="E113" i="6"/>
  <c r="AX112" i="6"/>
  <c r="AW112" i="6"/>
  <c r="AV112" i="6"/>
  <c r="AU112" i="6"/>
  <c r="AT112" i="6"/>
  <c r="AR112" i="6"/>
  <c r="AQ112" i="6"/>
  <c r="AP112" i="6"/>
  <c r="AO112" i="6"/>
  <c r="AN112" i="6"/>
  <c r="AM112" i="6"/>
  <c r="AL112" i="6"/>
  <c r="AK112" i="6"/>
  <c r="AJ112" i="6"/>
  <c r="AH112" i="6"/>
  <c r="AG112" i="6"/>
  <c r="AF112" i="6"/>
  <c r="AE112" i="6"/>
  <c r="AD112" i="6"/>
  <c r="AC112" i="6"/>
  <c r="AB112" i="6"/>
  <c r="AA112" i="6"/>
  <c r="Z112" i="6"/>
  <c r="Y112" i="6"/>
  <c r="X112" i="6"/>
  <c r="W112" i="6"/>
  <c r="V112" i="6"/>
  <c r="U112" i="6"/>
  <c r="T112" i="6"/>
  <c r="S112" i="6"/>
  <c r="R112" i="6"/>
  <c r="J112" i="6"/>
  <c r="AS109" i="6"/>
  <c r="AP109" i="6"/>
  <c r="AI109" i="6"/>
  <c r="AS108" i="6"/>
  <c r="AP108" i="6"/>
  <c r="AI108" i="6"/>
  <c r="AS107" i="6"/>
  <c r="AP107" i="6"/>
  <c r="AI107" i="6"/>
  <c r="AS106" i="6"/>
  <c r="AP106" i="6"/>
  <c r="AI106" i="6"/>
  <c r="AS105" i="6"/>
  <c r="AP105" i="6"/>
  <c r="AP103" i="6" s="1"/>
  <c r="AI105" i="6"/>
  <c r="AS104" i="6"/>
  <c r="AS103" i="6" s="1"/>
  <c r="AP104" i="6"/>
  <c r="AI104" i="6"/>
  <c r="AH104" i="6"/>
  <c r="I104" i="6"/>
  <c r="H104" i="6"/>
  <c r="G104" i="6"/>
  <c r="F104" i="6"/>
  <c r="E104" i="6"/>
  <c r="AX103" i="6"/>
  <c r="AW103" i="6"/>
  <c r="AV103" i="6"/>
  <c r="AU103" i="6"/>
  <c r="AT103" i="6"/>
  <c r="AR103" i="6"/>
  <c r="AQ103" i="6"/>
  <c r="AO103" i="6"/>
  <c r="AN103" i="6"/>
  <c r="AM103" i="6"/>
  <c r="AL103" i="6"/>
  <c r="AK103" i="6"/>
  <c r="AJ103" i="6"/>
  <c r="AI103" i="6"/>
  <c r="AH103" i="6"/>
  <c r="AG103" i="6"/>
  <c r="AF103" i="6"/>
  <c r="AE103" i="6"/>
  <c r="AD103" i="6"/>
  <c r="AC103" i="6"/>
  <c r="AB103" i="6"/>
  <c r="AA103" i="6"/>
  <c r="Z103" i="6"/>
  <c r="Y103" i="6"/>
  <c r="X103" i="6"/>
  <c r="W103" i="6"/>
  <c r="V103" i="6"/>
  <c r="U103" i="6"/>
  <c r="T103" i="6"/>
  <c r="S103" i="6"/>
  <c r="R103" i="6"/>
  <c r="J103" i="6"/>
  <c r="AS100" i="6"/>
  <c r="AP100" i="6"/>
  <c r="AI100" i="6"/>
  <c r="AS99" i="6"/>
  <c r="AP99" i="6"/>
  <c r="AI99" i="6"/>
  <c r="AS98" i="6"/>
  <c r="AP98" i="6"/>
  <c r="AI98" i="6"/>
  <c r="AS97" i="6"/>
  <c r="AP97" i="6"/>
  <c r="AI97" i="6"/>
  <c r="AS96" i="6"/>
  <c r="AP96" i="6"/>
  <c r="AP94" i="6" s="1"/>
  <c r="AI96" i="6"/>
  <c r="AS95" i="6"/>
  <c r="AP95" i="6"/>
  <c r="AI95" i="6"/>
  <c r="AI94" i="6" s="1"/>
  <c r="AH95" i="6"/>
  <c r="I95" i="6"/>
  <c r="H95" i="6"/>
  <c r="G95" i="6"/>
  <c r="F95" i="6"/>
  <c r="E95" i="6"/>
  <c r="AX94" i="6"/>
  <c r="AW94" i="6"/>
  <c r="AV94" i="6"/>
  <c r="AU94" i="6"/>
  <c r="AT94" i="6"/>
  <c r="AS94" i="6"/>
  <c r="AR94" i="6"/>
  <c r="AQ94" i="6"/>
  <c r="AO94" i="6"/>
  <c r="AN94" i="6"/>
  <c r="AM94" i="6"/>
  <c r="AL94" i="6"/>
  <c r="AK94" i="6"/>
  <c r="AJ94" i="6"/>
  <c r="AH94" i="6"/>
  <c r="AG94" i="6"/>
  <c r="AF94" i="6"/>
  <c r="AE94" i="6"/>
  <c r="AD94" i="6"/>
  <c r="AC94" i="6"/>
  <c r="AB94" i="6"/>
  <c r="AA94" i="6"/>
  <c r="Z94" i="6"/>
  <c r="Y94" i="6"/>
  <c r="X94" i="6"/>
  <c r="W94" i="6"/>
  <c r="V94" i="6"/>
  <c r="U94" i="6"/>
  <c r="T94" i="6"/>
  <c r="S94" i="6"/>
  <c r="R94" i="6"/>
  <c r="J94" i="6"/>
  <c r="AS91" i="6"/>
  <c r="AP91" i="6"/>
  <c r="AI91" i="6"/>
  <c r="AS90" i="6"/>
  <c r="AP90" i="6"/>
  <c r="AI90" i="6"/>
  <c r="AS89" i="6"/>
  <c r="AP89" i="6"/>
  <c r="AP85" i="6" s="1"/>
  <c r="AI89" i="6"/>
  <c r="AS88" i="6"/>
  <c r="AP88" i="6"/>
  <c r="AI88" i="6"/>
  <c r="AS87" i="6"/>
  <c r="AP87" i="6"/>
  <c r="AI87" i="6"/>
  <c r="AS86" i="6"/>
  <c r="AS85" i="6" s="1"/>
  <c r="AP86" i="6"/>
  <c r="AI86" i="6"/>
  <c r="AH86" i="6"/>
  <c r="I86" i="6"/>
  <c r="H86" i="6"/>
  <c r="G86" i="6"/>
  <c r="F86" i="6"/>
  <c r="E86" i="6"/>
  <c r="AX85" i="6"/>
  <c r="AW85" i="6"/>
  <c r="AV85" i="6"/>
  <c r="AU85" i="6"/>
  <c r="AT85" i="6"/>
  <c r="AR85" i="6"/>
  <c r="AQ85" i="6"/>
  <c r="AO85" i="6"/>
  <c r="AN85" i="6"/>
  <c r="AM85" i="6"/>
  <c r="AL85" i="6"/>
  <c r="AK85" i="6"/>
  <c r="AJ85" i="6"/>
  <c r="AI85" i="6"/>
  <c r="AH85" i="6"/>
  <c r="AG85" i="6"/>
  <c r="AF85" i="6"/>
  <c r="AE85" i="6"/>
  <c r="AD85" i="6"/>
  <c r="AC85" i="6"/>
  <c r="AB85" i="6"/>
  <c r="AA85" i="6"/>
  <c r="Z85" i="6"/>
  <c r="Y85" i="6"/>
  <c r="X85" i="6"/>
  <c r="W85" i="6"/>
  <c r="V85" i="6"/>
  <c r="U85" i="6"/>
  <c r="T85" i="6"/>
  <c r="S85" i="6"/>
  <c r="R85" i="6"/>
  <c r="J85" i="6"/>
  <c r="AS82" i="6"/>
  <c r="AP82" i="6"/>
  <c r="AI82" i="6"/>
  <c r="AS81" i="6"/>
  <c r="AP81" i="6"/>
  <c r="AI81" i="6"/>
  <c r="AS80" i="6"/>
  <c r="AP80" i="6"/>
  <c r="AI80" i="6"/>
  <c r="AS79" i="6"/>
  <c r="AP79" i="6"/>
  <c r="AI79" i="6"/>
  <c r="AS78" i="6"/>
  <c r="AP78" i="6"/>
  <c r="AP76" i="6" s="1"/>
  <c r="AI78" i="6"/>
  <c r="AS77" i="6"/>
  <c r="AP77" i="6"/>
  <c r="AI77" i="6"/>
  <c r="AI76" i="6" s="1"/>
  <c r="AH77" i="6"/>
  <c r="I77" i="6"/>
  <c r="H77" i="6"/>
  <c r="G77" i="6"/>
  <c r="F77" i="6"/>
  <c r="E77" i="6"/>
  <c r="AX76" i="6"/>
  <c r="AW76" i="6"/>
  <c r="AV76" i="6"/>
  <c r="AU76" i="6"/>
  <c r="AT76" i="6"/>
  <c r="AS76" i="6"/>
  <c r="AR76" i="6"/>
  <c r="AQ76" i="6"/>
  <c r="AO76" i="6"/>
  <c r="AN76" i="6"/>
  <c r="AM76" i="6"/>
  <c r="AL76" i="6"/>
  <c r="AK76" i="6"/>
  <c r="AJ76" i="6"/>
  <c r="AH76" i="6"/>
  <c r="AG76" i="6"/>
  <c r="AF76" i="6"/>
  <c r="AE76" i="6"/>
  <c r="AD76" i="6"/>
  <c r="AC76" i="6"/>
  <c r="AB76" i="6"/>
  <c r="AA76" i="6"/>
  <c r="Z76" i="6"/>
  <c r="Y76" i="6"/>
  <c r="X76" i="6"/>
  <c r="W76" i="6"/>
  <c r="V76" i="6"/>
  <c r="U76" i="6"/>
  <c r="T76" i="6"/>
  <c r="S76" i="6"/>
  <c r="R76" i="6"/>
  <c r="J76" i="6"/>
  <c r="AS73" i="6"/>
  <c r="AP73" i="6"/>
  <c r="AI73" i="6"/>
  <c r="AS72" i="6"/>
  <c r="AP72" i="6"/>
  <c r="AI72" i="6"/>
  <c r="AS71" i="6"/>
  <c r="AP71" i="6"/>
  <c r="AI71" i="6"/>
  <c r="AS70" i="6"/>
  <c r="AP70" i="6"/>
  <c r="AI70" i="6"/>
  <c r="AI67" i="6" s="1"/>
  <c r="AS69" i="6"/>
  <c r="AP69" i="6"/>
  <c r="AI69" i="6"/>
  <c r="AS68" i="6"/>
  <c r="AS67" i="6" s="1"/>
  <c r="AP68" i="6"/>
  <c r="AI68" i="6"/>
  <c r="AH68" i="6"/>
  <c r="H68" i="6"/>
  <c r="G68" i="6"/>
  <c r="F68" i="6"/>
  <c r="E68" i="6"/>
  <c r="AX67" i="6"/>
  <c r="AW67" i="6"/>
  <c r="AV67" i="6"/>
  <c r="AU67" i="6"/>
  <c r="AT67" i="6"/>
  <c r="AR67" i="6"/>
  <c r="AQ67" i="6"/>
  <c r="AP67" i="6"/>
  <c r="AO67" i="6"/>
  <c r="AN67" i="6"/>
  <c r="AM67" i="6"/>
  <c r="AL67" i="6"/>
  <c r="AK67" i="6"/>
  <c r="AJ67" i="6"/>
  <c r="AH67" i="6"/>
  <c r="AG67" i="6"/>
  <c r="AF67" i="6"/>
  <c r="AE67" i="6"/>
  <c r="AD67" i="6"/>
  <c r="AC67" i="6"/>
  <c r="AB67" i="6"/>
  <c r="AA67" i="6"/>
  <c r="Z67" i="6"/>
  <c r="Y67" i="6"/>
  <c r="X67" i="6"/>
  <c r="W67" i="6"/>
  <c r="V67" i="6"/>
  <c r="U67" i="6"/>
  <c r="T67" i="6"/>
  <c r="S67" i="6"/>
  <c r="R67" i="6"/>
  <c r="J67" i="6"/>
  <c r="AS64" i="6"/>
  <c r="AP64" i="6"/>
  <c r="AI64" i="6"/>
  <c r="AS63" i="6"/>
  <c r="AP63" i="6"/>
  <c r="AI63" i="6"/>
  <c r="AS62" i="6"/>
  <c r="AS57" i="6" s="1"/>
  <c r="AP62" i="6"/>
  <c r="AI62" i="6"/>
  <c r="AS61" i="6"/>
  <c r="AP61" i="6"/>
  <c r="AP57" i="6" s="1"/>
  <c r="AI61" i="6"/>
  <c r="AS59" i="6"/>
  <c r="AP59" i="6"/>
  <c r="AI59" i="6"/>
  <c r="AS58" i="6"/>
  <c r="AP58" i="6"/>
  <c r="AI58" i="6"/>
  <c r="AH58" i="6"/>
  <c r="AH57" i="6" s="1"/>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S39" i="6" s="1"/>
  <c r="AP43" i="6"/>
  <c r="AI43" i="6"/>
  <c r="AS42" i="6"/>
  <c r="AP42" i="6"/>
  <c r="AI42" i="6"/>
  <c r="AS41" i="6"/>
  <c r="AP41" i="6"/>
  <c r="AI41" i="6"/>
  <c r="AI39" i="6" s="1"/>
  <c r="AS40" i="6"/>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P30" i="6"/>
  <c r="AS21" i="6"/>
  <c r="AS48" i="6"/>
  <c r="AS112" i="6"/>
  <c r="AS166" i="6"/>
  <c r="AI166" i="6"/>
  <c r="AI112"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68" i="6"/>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8" i="6"/>
  <c r="C49" i="6"/>
  <c r="C40" i="6"/>
  <c r="C22" i="6"/>
  <c r="C31" i="6"/>
  <c r="B22" i="6"/>
  <c r="B194" i="6"/>
  <c r="B185" i="6"/>
  <c r="B176" i="6"/>
  <c r="B167" i="6"/>
  <c r="B158" i="6"/>
  <c r="B149" i="6"/>
  <c r="B140" i="6"/>
  <c r="B131" i="6"/>
  <c r="B122" i="6"/>
  <c r="B113" i="6"/>
  <c r="B104" i="6"/>
  <c r="B95" i="6"/>
  <c r="B86" i="6"/>
  <c r="B77" i="6"/>
  <c r="B68"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N211" i="5" s="1"/>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G99" i="5"/>
  <c r="AN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K78" i="5"/>
  <c r="Q78" i="5" s="1"/>
  <c r="F78" i="5"/>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K62" i="5"/>
  <c r="Q62" i="5" s="1"/>
  <c r="F62" i="5"/>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K52" i="5"/>
  <c r="Q52" i="5" s="1"/>
  <c r="F52" i="5"/>
  <c r="Q51" i="5"/>
  <c r="F51" i="5"/>
  <c r="K51" i="5" s="1"/>
  <c r="K50" i="5"/>
  <c r="Q50" i="5" s="1"/>
  <c r="F50" i="5"/>
  <c r="Q49" i="5"/>
  <c r="F49" i="5"/>
  <c r="K49" i="5" s="1"/>
  <c r="K48" i="5"/>
  <c r="Q48" i="5" s="1"/>
  <c r="F48" i="5"/>
  <c r="Q47" i="5"/>
  <c r="F47" i="5"/>
  <c r="K47" i="5" s="1"/>
  <c r="K46" i="5"/>
  <c r="Q46" i="5" s="1"/>
  <c r="F46" i="5"/>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K23" i="5"/>
  <c r="Q23" i="5" s="1"/>
  <c r="F23" i="5"/>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69" i="5" l="1"/>
  <c r="AN69" i="5" s="1"/>
  <c r="AN182" i="5"/>
  <c r="AN206" i="5"/>
  <c r="AI69" i="5"/>
  <c r="AP69" i="5" s="1"/>
  <c r="AW69" i="5" s="1"/>
  <c r="AG9" i="5"/>
  <c r="AN9" i="5" s="1"/>
  <c r="AH9" i="5"/>
  <c r="AO9" i="5" s="1"/>
  <c r="AG95" i="5"/>
  <c r="AN95" i="5" s="1"/>
  <c r="AH109" i="5"/>
  <c r="AO109" i="5" s="1"/>
  <c r="AV109" i="5" s="1"/>
  <c r="BB109" i="5" s="1"/>
  <c r="BC109" i="5" s="1"/>
  <c r="AG109" i="5"/>
  <c r="AN109" i="5" s="1"/>
  <c r="AH133" i="5"/>
  <c r="AN111" i="5"/>
  <c r="AN139" i="5"/>
  <c r="AO139" i="5"/>
  <c r="AU139" i="5" s="1"/>
  <c r="BB186" i="5"/>
  <c r="AH186" i="5"/>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BC53" i="5" s="1"/>
  <c r="AU69" i="5"/>
  <c r="AV69" i="5"/>
  <c r="AU95" i="5"/>
  <c r="AV95" i="5"/>
  <c r="BB95" i="5" s="1"/>
  <c r="BC95" i="5" s="1"/>
  <c r="AU109" i="5"/>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211" i="5" l="1"/>
  <c r="AN186" i="5"/>
  <c r="AU211" i="5"/>
  <c r="BB69" i="5"/>
  <c r="BC69" i="5" s="1"/>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7" authorId="2">
      <text>
        <r>
          <rPr>
            <b/>
            <sz val="8"/>
            <color indexed="81"/>
            <rFont val="Tahoma"/>
            <family val="2"/>
          </rPr>
          <t>PRIMERA INFANCIA (0 a 5 años)</t>
        </r>
        <r>
          <rPr>
            <sz val="8"/>
            <color indexed="81"/>
            <rFont val="Tahoma"/>
            <family val="2"/>
          </rPr>
          <t xml:space="preserve">
</t>
        </r>
      </text>
    </comment>
    <comment ref="AK67" authorId="2">
      <text>
        <r>
          <rPr>
            <b/>
            <sz val="8"/>
            <color indexed="81"/>
            <rFont val="Tahoma"/>
            <family val="2"/>
          </rPr>
          <t>INFANCIA (6 a 11 años)</t>
        </r>
        <r>
          <rPr>
            <sz val="8"/>
            <color indexed="81"/>
            <rFont val="Tahoma"/>
            <family val="2"/>
          </rPr>
          <t xml:space="preserve">
</t>
        </r>
      </text>
    </comment>
    <comment ref="AL67" authorId="2">
      <text>
        <r>
          <rPr>
            <b/>
            <sz val="8"/>
            <color indexed="81"/>
            <rFont val="Tahoma"/>
            <family val="2"/>
          </rPr>
          <t>ADOLESCENCIA (12 A 17 años)</t>
        </r>
      </text>
    </comment>
    <comment ref="AM67" authorId="2">
      <text>
        <r>
          <rPr>
            <b/>
            <sz val="8"/>
            <color indexed="81"/>
            <rFont val="Tahoma"/>
            <family val="2"/>
          </rPr>
          <t>JUVENTUD (18 a 28 años)</t>
        </r>
        <r>
          <rPr>
            <sz val="8"/>
            <color indexed="81"/>
            <rFont val="Tahoma"/>
            <family val="2"/>
          </rPr>
          <t xml:space="preserve">
</t>
        </r>
      </text>
    </comment>
    <comment ref="AN67" authorId="2">
      <text>
        <r>
          <rPr>
            <b/>
            <sz val="8"/>
            <color indexed="81"/>
            <rFont val="Tahoma"/>
            <family val="2"/>
          </rPr>
          <t xml:space="preserve"> ADULTO (29 a 60 años)</t>
        </r>
        <r>
          <rPr>
            <sz val="8"/>
            <color indexed="81"/>
            <rFont val="Tahoma"/>
            <family val="2"/>
          </rPr>
          <t xml:space="preserve">
</t>
        </r>
      </text>
    </comment>
    <comment ref="AO67" authorId="2">
      <text>
        <r>
          <rPr>
            <b/>
            <sz val="8"/>
            <color indexed="81"/>
            <rFont val="Tahoma"/>
            <family val="2"/>
          </rPr>
          <t>ADULTO MAYOR  (61 años en adelante)</t>
        </r>
        <r>
          <rPr>
            <sz val="8"/>
            <color indexed="81"/>
            <rFont val="Tahoma"/>
            <family val="2"/>
          </rPr>
          <t xml:space="preserve">
</t>
        </r>
      </text>
    </comment>
    <comment ref="AQ67" authorId="2">
      <text>
        <r>
          <rPr>
            <b/>
            <sz val="8"/>
            <color indexed="81"/>
            <rFont val="Tahoma"/>
            <family val="2"/>
          </rPr>
          <t>MUJERES</t>
        </r>
        <r>
          <rPr>
            <sz val="8"/>
            <color indexed="81"/>
            <rFont val="Tahoma"/>
            <family val="2"/>
          </rPr>
          <t xml:space="preserve">
</t>
        </r>
      </text>
    </comment>
    <comment ref="AR67" authorId="2">
      <text>
        <r>
          <rPr>
            <b/>
            <sz val="8"/>
            <color indexed="81"/>
            <rFont val="Tahoma"/>
            <family val="2"/>
          </rPr>
          <t>HOMBRES</t>
        </r>
      </text>
    </comment>
    <comment ref="AT67" authorId="2">
      <text>
        <r>
          <rPr>
            <b/>
            <sz val="8"/>
            <color indexed="81"/>
            <rFont val="Tahoma"/>
            <family val="2"/>
          </rPr>
          <t>VÍCTIMAS CONFLICTO ARMADO</t>
        </r>
        <r>
          <rPr>
            <sz val="8"/>
            <color indexed="81"/>
            <rFont val="Tahoma"/>
            <family val="2"/>
          </rPr>
          <t xml:space="preserve">
</t>
        </r>
      </text>
    </comment>
    <comment ref="AV67" authorId="2">
      <text>
        <r>
          <rPr>
            <b/>
            <sz val="8"/>
            <color indexed="81"/>
            <rFont val="Tahoma"/>
            <family val="2"/>
          </rPr>
          <t>DISCAPACITADOS</t>
        </r>
        <r>
          <rPr>
            <sz val="8"/>
            <color indexed="81"/>
            <rFont val="Tahoma"/>
            <family val="2"/>
          </rPr>
          <t xml:space="preserve">
</t>
        </r>
      </text>
    </comment>
    <comment ref="AW67" authorId="2">
      <text>
        <r>
          <rPr>
            <b/>
            <sz val="8"/>
            <color indexed="81"/>
            <rFont val="Tahoma"/>
            <family val="2"/>
          </rPr>
          <t>AFROCOLOMBIANO O RAIZAL</t>
        </r>
      </text>
    </comment>
    <comment ref="AX67" authorId="2">
      <text>
        <r>
          <rPr>
            <b/>
            <sz val="8"/>
            <color indexed="81"/>
            <rFont val="Tahoma"/>
            <family val="2"/>
          </rPr>
          <t>INDÍGENAS</t>
        </r>
        <r>
          <rPr>
            <sz val="8"/>
            <color indexed="81"/>
            <rFont val="Tahoma"/>
            <family val="2"/>
          </rPr>
          <t xml:space="preserve">
</t>
        </r>
      </text>
    </comment>
    <comment ref="AY67" authorId="1">
      <text>
        <r>
          <rPr>
            <b/>
            <sz val="9"/>
            <color indexed="81"/>
            <rFont val="Tahoma"/>
            <family val="2"/>
          </rPr>
          <t>MEDIO DE EVIDENCIA. INFORME, RESGISTRO FOTOGRAFICO, PLANILLA, ETC</t>
        </r>
      </text>
    </comment>
    <comment ref="AJ76" authorId="2">
      <text>
        <r>
          <rPr>
            <b/>
            <sz val="8"/>
            <color indexed="81"/>
            <rFont val="Tahoma"/>
            <family val="2"/>
          </rPr>
          <t>PRIMERA INFANCIA (0 a 5 años)</t>
        </r>
        <r>
          <rPr>
            <sz val="8"/>
            <color indexed="81"/>
            <rFont val="Tahoma"/>
            <family val="2"/>
          </rPr>
          <t xml:space="preserve">
</t>
        </r>
      </text>
    </comment>
    <comment ref="AK76" authorId="2">
      <text>
        <r>
          <rPr>
            <b/>
            <sz val="8"/>
            <color indexed="81"/>
            <rFont val="Tahoma"/>
            <family val="2"/>
          </rPr>
          <t>INFANCIA (6 a 11 años)</t>
        </r>
        <r>
          <rPr>
            <sz val="8"/>
            <color indexed="81"/>
            <rFont val="Tahoma"/>
            <family val="2"/>
          </rPr>
          <t xml:space="preserve">
</t>
        </r>
      </text>
    </comment>
    <comment ref="AL76" authorId="2">
      <text>
        <r>
          <rPr>
            <b/>
            <sz val="8"/>
            <color indexed="81"/>
            <rFont val="Tahoma"/>
            <family val="2"/>
          </rPr>
          <t>ADOLESCENCIA (12 A 17 años)</t>
        </r>
      </text>
    </comment>
    <comment ref="AM76" authorId="2">
      <text>
        <r>
          <rPr>
            <b/>
            <sz val="8"/>
            <color indexed="81"/>
            <rFont val="Tahoma"/>
            <family val="2"/>
          </rPr>
          <t>JUVENTUD (18 a 28 años)</t>
        </r>
        <r>
          <rPr>
            <sz val="8"/>
            <color indexed="81"/>
            <rFont val="Tahoma"/>
            <family val="2"/>
          </rPr>
          <t xml:space="preserve">
</t>
        </r>
      </text>
    </comment>
    <comment ref="AN76" authorId="2">
      <text>
        <r>
          <rPr>
            <b/>
            <sz val="8"/>
            <color indexed="81"/>
            <rFont val="Tahoma"/>
            <family val="2"/>
          </rPr>
          <t xml:space="preserve"> ADULTO (29 a 60 años)</t>
        </r>
        <r>
          <rPr>
            <sz val="8"/>
            <color indexed="81"/>
            <rFont val="Tahoma"/>
            <family val="2"/>
          </rPr>
          <t xml:space="preserve">
</t>
        </r>
      </text>
    </comment>
    <comment ref="AO76" authorId="2">
      <text>
        <r>
          <rPr>
            <b/>
            <sz val="8"/>
            <color indexed="81"/>
            <rFont val="Tahoma"/>
            <family val="2"/>
          </rPr>
          <t>ADULTO MAYOR  (61 años en adelante)</t>
        </r>
        <r>
          <rPr>
            <sz val="8"/>
            <color indexed="81"/>
            <rFont val="Tahoma"/>
            <family val="2"/>
          </rPr>
          <t xml:space="preserve">
</t>
        </r>
      </text>
    </comment>
    <comment ref="AQ76" authorId="2">
      <text>
        <r>
          <rPr>
            <b/>
            <sz val="8"/>
            <color indexed="81"/>
            <rFont val="Tahoma"/>
            <family val="2"/>
          </rPr>
          <t>MUJERES</t>
        </r>
        <r>
          <rPr>
            <sz val="8"/>
            <color indexed="81"/>
            <rFont val="Tahoma"/>
            <family val="2"/>
          </rPr>
          <t xml:space="preserve">
</t>
        </r>
      </text>
    </comment>
    <comment ref="AR76" authorId="2">
      <text>
        <r>
          <rPr>
            <b/>
            <sz val="8"/>
            <color indexed="81"/>
            <rFont val="Tahoma"/>
            <family val="2"/>
          </rPr>
          <t>HOMBRES</t>
        </r>
      </text>
    </comment>
    <comment ref="AT76" authorId="2">
      <text>
        <r>
          <rPr>
            <b/>
            <sz val="8"/>
            <color indexed="81"/>
            <rFont val="Tahoma"/>
            <family val="2"/>
          </rPr>
          <t>VÍCTIMAS CONFLICTO ARMADO</t>
        </r>
        <r>
          <rPr>
            <sz val="8"/>
            <color indexed="81"/>
            <rFont val="Tahoma"/>
            <family val="2"/>
          </rPr>
          <t xml:space="preserve">
</t>
        </r>
      </text>
    </comment>
    <comment ref="AV76" authorId="2">
      <text>
        <r>
          <rPr>
            <b/>
            <sz val="8"/>
            <color indexed="81"/>
            <rFont val="Tahoma"/>
            <family val="2"/>
          </rPr>
          <t>DISCAPACITADOS</t>
        </r>
        <r>
          <rPr>
            <sz val="8"/>
            <color indexed="81"/>
            <rFont val="Tahoma"/>
            <family val="2"/>
          </rPr>
          <t xml:space="preserve">
</t>
        </r>
      </text>
    </comment>
    <comment ref="AW76" authorId="2">
      <text>
        <r>
          <rPr>
            <b/>
            <sz val="8"/>
            <color indexed="81"/>
            <rFont val="Tahoma"/>
            <family val="2"/>
          </rPr>
          <t>AFROCOLOMBIANO O RAIZAL</t>
        </r>
      </text>
    </comment>
    <comment ref="AX76" authorId="2">
      <text>
        <r>
          <rPr>
            <b/>
            <sz val="8"/>
            <color indexed="81"/>
            <rFont val="Tahoma"/>
            <family val="2"/>
          </rPr>
          <t>INDÍGENAS</t>
        </r>
        <r>
          <rPr>
            <sz val="8"/>
            <color indexed="81"/>
            <rFont val="Tahoma"/>
            <family val="2"/>
          </rPr>
          <t xml:space="preserve">
</t>
        </r>
      </text>
    </comment>
    <comment ref="AY76" authorId="1">
      <text>
        <r>
          <rPr>
            <b/>
            <sz val="9"/>
            <color indexed="81"/>
            <rFont val="Tahoma"/>
            <family val="2"/>
          </rPr>
          <t>MEDIO DE EVIDENCIA. INFORME, RESGISTRO FOTOGRAFICO, PLANILLA, ETC</t>
        </r>
      </text>
    </comment>
    <comment ref="AJ85" authorId="2">
      <text>
        <r>
          <rPr>
            <b/>
            <sz val="8"/>
            <color indexed="81"/>
            <rFont val="Tahoma"/>
            <family val="2"/>
          </rPr>
          <t>PRIMERA INFANCIA (0 a 5 años)</t>
        </r>
        <r>
          <rPr>
            <sz val="8"/>
            <color indexed="81"/>
            <rFont val="Tahoma"/>
            <family val="2"/>
          </rPr>
          <t xml:space="preserve">
</t>
        </r>
      </text>
    </comment>
    <comment ref="AK85" authorId="2">
      <text>
        <r>
          <rPr>
            <b/>
            <sz val="8"/>
            <color indexed="81"/>
            <rFont val="Tahoma"/>
            <family val="2"/>
          </rPr>
          <t>INFANCIA (6 a 11 años)</t>
        </r>
        <r>
          <rPr>
            <sz val="8"/>
            <color indexed="81"/>
            <rFont val="Tahoma"/>
            <family val="2"/>
          </rPr>
          <t xml:space="preserve">
</t>
        </r>
      </text>
    </comment>
    <comment ref="AL85" authorId="2">
      <text>
        <r>
          <rPr>
            <b/>
            <sz val="8"/>
            <color indexed="81"/>
            <rFont val="Tahoma"/>
            <family val="2"/>
          </rPr>
          <t>ADOLESCENCIA (12 A 17 años)</t>
        </r>
      </text>
    </comment>
    <comment ref="AM85" authorId="2">
      <text>
        <r>
          <rPr>
            <b/>
            <sz val="8"/>
            <color indexed="81"/>
            <rFont val="Tahoma"/>
            <family val="2"/>
          </rPr>
          <t>JUVENTUD (18 a 28 años)</t>
        </r>
        <r>
          <rPr>
            <sz val="8"/>
            <color indexed="81"/>
            <rFont val="Tahoma"/>
            <family val="2"/>
          </rPr>
          <t xml:space="preserve">
</t>
        </r>
      </text>
    </comment>
    <comment ref="AN85" authorId="2">
      <text>
        <r>
          <rPr>
            <b/>
            <sz val="8"/>
            <color indexed="81"/>
            <rFont val="Tahoma"/>
            <family val="2"/>
          </rPr>
          <t xml:space="preserve"> ADULTO (29 a 60 años)</t>
        </r>
        <r>
          <rPr>
            <sz val="8"/>
            <color indexed="81"/>
            <rFont val="Tahoma"/>
            <family val="2"/>
          </rPr>
          <t xml:space="preserve">
</t>
        </r>
      </text>
    </comment>
    <comment ref="AO85" authorId="2">
      <text>
        <r>
          <rPr>
            <b/>
            <sz val="8"/>
            <color indexed="81"/>
            <rFont val="Tahoma"/>
            <family val="2"/>
          </rPr>
          <t>ADULTO MAYOR  (61 años en adelante)</t>
        </r>
        <r>
          <rPr>
            <sz val="8"/>
            <color indexed="81"/>
            <rFont val="Tahoma"/>
            <family val="2"/>
          </rPr>
          <t xml:space="preserve">
</t>
        </r>
      </text>
    </comment>
    <comment ref="AQ85" authorId="2">
      <text>
        <r>
          <rPr>
            <b/>
            <sz val="8"/>
            <color indexed="81"/>
            <rFont val="Tahoma"/>
            <family val="2"/>
          </rPr>
          <t>MUJERES</t>
        </r>
        <r>
          <rPr>
            <sz val="8"/>
            <color indexed="81"/>
            <rFont val="Tahoma"/>
            <family val="2"/>
          </rPr>
          <t xml:space="preserve">
</t>
        </r>
      </text>
    </comment>
    <comment ref="AR85" authorId="2">
      <text>
        <r>
          <rPr>
            <b/>
            <sz val="8"/>
            <color indexed="81"/>
            <rFont val="Tahoma"/>
            <family val="2"/>
          </rPr>
          <t>HOMBRES</t>
        </r>
      </text>
    </comment>
    <comment ref="AT85" authorId="2">
      <text>
        <r>
          <rPr>
            <b/>
            <sz val="8"/>
            <color indexed="81"/>
            <rFont val="Tahoma"/>
            <family val="2"/>
          </rPr>
          <t>VÍCTIMAS CONFLICTO ARMADO</t>
        </r>
        <r>
          <rPr>
            <sz val="8"/>
            <color indexed="81"/>
            <rFont val="Tahoma"/>
            <family val="2"/>
          </rPr>
          <t xml:space="preserve">
</t>
        </r>
      </text>
    </comment>
    <comment ref="AV85" authorId="2">
      <text>
        <r>
          <rPr>
            <b/>
            <sz val="8"/>
            <color indexed="81"/>
            <rFont val="Tahoma"/>
            <family val="2"/>
          </rPr>
          <t>DISCAPACITADOS</t>
        </r>
        <r>
          <rPr>
            <sz val="8"/>
            <color indexed="81"/>
            <rFont val="Tahoma"/>
            <family val="2"/>
          </rPr>
          <t xml:space="preserve">
</t>
        </r>
      </text>
    </comment>
    <comment ref="AW85" authorId="2">
      <text>
        <r>
          <rPr>
            <b/>
            <sz val="8"/>
            <color indexed="81"/>
            <rFont val="Tahoma"/>
            <family val="2"/>
          </rPr>
          <t>AFROCOLOMBIANO O RAIZAL</t>
        </r>
      </text>
    </comment>
    <comment ref="AX85" authorId="2">
      <text>
        <r>
          <rPr>
            <b/>
            <sz val="8"/>
            <color indexed="81"/>
            <rFont val="Tahoma"/>
            <family val="2"/>
          </rPr>
          <t>INDÍGENAS</t>
        </r>
        <r>
          <rPr>
            <sz val="8"/>
            <color indexed="81"/>
            <rFont val="Tahoma"/>
            <family val="2"/>
          </rPr>
          <t xml:space="preserve">
</t>
        </r>
      </text>
    </comment>
    <comment ref="AY85" authorId="1">
      <text>
        <r>
          <rPr>
            <b/>
            <sz val="9"/>
            <color indexed="81"/>
            <rFont val="Tahoma"/>
            <family val="2"/>
          </rPr>
          <t>MEDIO DE EVIDENCIA. INFORME, RESGISTRO FOTOGRAFICO, PLANILLA, ETC</t>
        </r>
      </text>
    </comment>
    <comment ref="AJ94" authorId="2">
      <text>
        <r>
          <rPr>
            <b/>
            <sz val="8"/>
            <color indexed="81"/>
            <rFont val="Tahoma"/>
            <family val="2"/>
          </rPr>
          <t>PRIMERA INFANCIA (0 a 5 años)</t>
        </r>
        <r>
          <rPr>
            <sz val="8"/>
            <color indexed="81"/>
            <rFont val="Tahoma"/>
            <family val="2"/>
          </rPr>
          <t xml:space="preserve">
</t>
        </r>
      </text>
    </comment>
    <comment ref="AK94" authorId="2">
      <text>
        <r>
          <rPr>
            <b/>
            <sz val="8"/>
            <color indexed="81"/>
            <rFont val="Tahoma"/>
            <family val="2"/>
          </rPr>
          <t>INFANCIA (6 a 11 años)</t>
        </r>
        <r>
          <rPr>
            <sz val="8"/>
            <color indexed="81"/>
            <rFont val="Tahoma"/>
            <family val="2"/>
          </rPr>
          <t xml:space="preserve">
</t>
        </r>
      </text>
    </comment>
    <comment ref="AL94" authorId="2">
      <text>
        <r>
          <rPr>
            <b/>
            <sz val="8"/>
            <color indexed="81"/>
            <rFont val="Tahoma"/>
            <family val="2"/>
          </rPr>
          <t>ADOLESCENCIA (12 A 17 años)</t>
        </r>
      </text>
    </comment>
    <comment ref="AM94" authorId="2">
      <text>
        <r>
          <rPr>
            <b/>
            <sz val="8"/>
            <color indexed="81"/>
            <rFont val="Tahoma"/>
            <family val="2"/>
          </rPr>
          <t>JUVENTUD (18 a 28 años)</t>
        </r>
        <r>
          <rPr>
            <sz val="8"/>
            <color indexed="81"/>
            <rFont val="Tahoma"/>
            <family val="2"/>
          </rPr>
          <t xml:space="preserve">
</t>
        </r>
      </text>
    </comment>
    <comment ref="AN94" authorId="2">
      <text>
        <r>
          <rPr>
            <b/>
            <sz val="8"/>
            <color indexed="81"/>
            <rFont val="Tahoma"/>
            <family val="2"/>
          </rPr>
          <t xml:space="preserve"> ADULTO (29 a 60 años)</t>
        </r>
        <r>
          <rPr>
            <sz val="8"/>
            <color indexed="81"/>
            <rFont val="Tahoma"/>
            <family val="2"/>
          </rPr>
          <t xml:space="preserve">
</t>
        </r>
      </text>
    </comment>
    <comment ref="AO94" authorId="2">
      <text>
        <r>
          <rPr>
            <b/>
            <sz val="8"/>
            <color indexed="81"/>
            <rFont val="Tahoma"/>
            <family val="2"/>
          </rPr>
          <t>ADULTO MAYOR  (61 años en adelante)</t>
        </r>
        <r>
          <rPr>
            <sz val="8"/>
            <color indexed="81"/>
            <rFont val="Tahoma"/>
            <family val="2"/>
          </rPr>
          <t xml:space="preserve">
</t>
        </r>
      </text>
    </comment>
    <comment ref="AQ94" authorId="2">
      <text>
        <r>
          <rPr>
            <b/>
            <sz val="8"/>
            <color indexed="81"/>
            <rFont val="Tahoma"/>
            <family val="2"/>
          </rPr>
          <t>MUJERES</t>
        </r>
        <r>
          <rPr>
            <sz val="8"/>
            <color indexed="81"/>
            <rFont val="Tahoma"/>
            <family val="2"/>
          </rPr>
          <t xml:space="preserve">
</t>
        </r>
      </text>
    </comment>
    <comment ref="AR94" authorId="2">
      <text>
        <r>
          <rPr>
            <b/>
            <sz val="8"/>
            <color indexed="81"/>
            <rFont val="Tahoma"/>
            <family val="2"/>
          </rPr>
          <t>HOMBRES</t>
        </r>
      </text>
    </comment>
    <comment ref="AT94" authorId="2">
      <text>
        <r>
          <rPr>
            <b/>
            <sz val="8"/>
            <color indexed="81"/>
            <rFont val="Tahoma"/>
            <family val="2"/>
          </rPr>
          <t>VÍCTIMAS CONFLICTO ARMADO</t>
        </r>
        <r>
          <rPr>
            <sz val="8"/>
            <color indexed="81"/>
            <rFont val="Tahoma"/>
            <family val="2"/>
          </rPr>
          <t xml:space="preserve">
</t>
        </r>
      </text>
    </comment>
    <comment ref="AV94" authorId="2">
      <text>
        <r>
          <rPr>
            <b/>
            <sz val="8"/>
            <color indexed="81"/>
            <rFont val="Tahoma"/>
            <family val="2"/>
          </rPr>
          <t>DISCAPACITADOS</t>
        </r>
        <r>
          <rPr>
            <sz val="8"/>
            <color indexed="81"/>
            <rFont val="Tahoma"/>
            <family val="2"/>
          </rPr>
          <t xml:space="preserve">
</t>
        </r>
      </text>
    </comment>
    <comment ref="AW94" authorId="2">
      <text>
        <r>
          <rPr>
            <b/>
            <sz val="8"/>
            <color indexed="81"/>
            <rFont val="Tahoma"/>
            <family val="2"/>
          </rPr>
          <t>AFROCOLOMBIANO O RAIZAL</t>
        </r>
      </text>
    </comment>
    <comment ref="AX94" authorId="2">
      <text>
        <r>
          <rPr>
            <b/>
            <sz val="8"/>
            <color indexed="81"/>
            <rFont val="Tahoma"/>
            <family val="2"/>
          </rPr>
          <t>INDÍGENAS</t>
        </r>
        <r>
          <rPr>
            <sz val="8"/>
            <color indexed="81"/>
            <rFont val="Tahoma"/>
            <family val="2"/>
          </rPr>
          <t xml:space="preserve">
</t>
        </r>
      </text>
    </comment>
    <comment ref="AY94" authorId="1">
      <text>
        <r>
          <rPr>
            <b/>
            <sz val="9"/>
            <color indexed="81"/>
            <rFont val="Tahoma"/>
            <family val="2"/>
          </rPr>
          <t>MEDIO DE EVIDENCIA. INFORME, RESGISTRO FOTOGRAFICO, PLANILLA, ETC</t>
        </r>
      </text>
    </comment>
    <comment ref="AJ103" authorId="2">
      <text>
        <r>
          <rPr>
            <b/>
            <sz val="8"/>
            <color indexed="81"/>
            <rFont val="Tahoma"/>
            <family val="2"/>
          </rPr>
          <t>PRIMERA INFANCIA (0 a 5 años)</t>
        </r>
        <r>
          <rPr>
            <sz val="8"/>
            <color indexed="81"/>
            <rFont val="Tahoma"/>
            <family val="2"/>
          </rPr>
          <t xml:space="preserve">
</t>
        </r>
      </text>
    </comment>
    <comment ref="AK103" authorId="2">
      <text>
        <r>
          <rPr>
            <b/>
            <sz val="8"/>
            <color indexed="81"/>
            <rFont val="Tahoma"/>
            <family val="2"/>
          </rPr>
          <t>INFANCIA (6 a 11 años)</t>
        </r>
        <r>
          <rPr>
            <sz val="8"/>
            <color indexed="81"/>
            <rFont val="Tahoma"/>
            <family val="2"/>
          </rPr>
          <t xml:space="preserve">
</t>
        </r>
      </text>
    </comment>
    <comment ref="AL103" authorId="2">
      <text>
        <r>
          <rPr>
            <b/>
            <sz val="8"/>
            <color indexed="81"/>
            <rFont val="Tahoma"/>
            <family val="2"/>
          </rPr>
          <t>ADOLESCENCIA (12 A 17 años)</t>
        </r>
      </text>
    </comment>
    <comment ref="AM103" authorId="2">
      <text>
        <r>
          <rPr>
            <b/>
            <sz val="8"/>
            <color indexed="81"/>
            <rFont val="Tahoma"/>
            <family val="2"/>
          </rPr>
          <t>JUVENTUD (18 a 28 años)</t>
        </r>
        <r>
          <rPr>
            <sz val="8"/>
            <color indexed="81"/>
            <rFont val="Tahoma"/>
            <family val="2"/>
          </rPr>
          <t xml:space="preserve">
</t>
        </r>
      </text>
    </comment>
    <comment ref="AN103" authorId="2">
      <text>
        <r>
          <rPr>
            <b/>
            <sz val="8"/>
            <color indexed="81"/>
            <rFont val="Tahoma"/>
            <family val="2"/>
          </rPr>
          <t xml:space="preserve"> ADULTO (29 a 60 años)</t>
        </r>
        <r>
          <rPr>
            <sz val="8"/>
            <color indexed="81"/>
            <rFont val="Tahoma"/>
            <family val="2"/>
          </rPr>
          <t xml:space="preserve">
</t>
        </r>
      </text>
    </comment>
    <comment ref="AO103" authorId="2">
      <text>
        <r>
          <rPr>
            <b/>
            <sz val="8"/>
            <color indexed="81"/>
            <rFont val="Tahoma"/>
            <family val="2"/>
          </rPr>
          <t>ADULTO MAYOR  (61 años en adelante)</t>
        </r>
        <r>
          <rPr>
            <sz val="8"/>
            <color indexed="81"/>
            <rFont val="Tahoma"/>
            <family val="2"/>
          </rPr>
          <t xml:space="preserve">
</t>
        </r>
      </text>
    </comment>
    <comment ref="AQ103" authorId="2">
      <text>
        <r>
          <rPr>
            <b/>
            <sz val="8"/>
            <color indexed="81"/>
            <rFont val="Tahoma"/>
            <family val="2"/>
          </rPr>
          <t>MUJERES</t>
        </r>
        <r>
          <rPr>
            <sz val="8"/>
            <color indexed="81"/>
            <rFont val="Tahoma"/>
            <family val="2"/>
          </rPr>
          <t xml:space="preserve">
</t>
        </r>
      </text>
    </comment>
    <comment ref="AR103" authorId="2">
      <text>
        <r>
          <rPr>
            <b/>
            <sz val="8"/>
            <color indexed="81"/>
            <rFont val="Tahoma"/>
            <family val="2"/>
          </rPr>
          <t>HOMBRES</t>
        </r>
      </text>
    </comment>
    <comment ref="AT103" authorId="2">
      <text>
        <r>
          <rPr>
            <b/>
            <sz val="8"/>
            <color indexed="81"/>
            <rFont val="Tahoma"/>
            <family val="2"/>
          </rPr>
          <t>VÍCTIMAS CONFLICTO ARMADO</t>
        </r>
        <r>
          <rPr>
            <sz val="8"/>
            <color indexed="81"/>
            <rFont val="Tahoma"/>
            <family val="2"/>
          </rPr>
          <t xml:space="preserve">
</t>
        </r>
      </text>
    </comment>
    <comment ref="AV103" authorId="2">
      <text>
        <r>
          <rPr>
            <b/>
            <sz val="8"/>
            <color indexed="81"/>
            <rFont val="Tahoma"/>
            <family val="2"/>
          </rPr>
          <t>DISCAPACITADOS</t>
        </r>
        <r>
          <rPr>
            <sz val="8"/>
            <color indexed="81"/>
            <rFont val="Tahoma"/>
            <family val="2"/>
          </rPr>
          <t xml:space="preserve">
</t>
        </r>
      </text>
    </comment>
    <comment ref="AW103" authorId="2">
      <text>
        <r>
          <rPr>
            <b/>
            <sz val="8"/>
            <color indexed="81"/>
            <rFont val="Tahoma"/>
            <family val="2"/>
          </rPr>
          <t>AFROCOLOMBIANO O RAIZAL</t>
        </r>
      </text>
    </comment>
    <comment ref="AX103" authorId="2">
      <text>
        <r>
          <rPr>
            <b/>
            <sz val="8"/>
            <color indexed="81"/>
            <rFont val="Tahoma"/>
            <family val="2"/>
          </rPr>
          <t>INDÍGENAS</t>
        </r>
        <r>
          <rPr>
            <sz val="8"/>
            <color indexed="81"/>
            <rFont val="Tahoma"/>
            <family val="2"/>
          </rPr>
          <t xml:space="preserve">
</t>
        </r>
      </text>
    </comment>
    <comment ref="AY103" authorId="1">
      <text>
        <r>
          <rPr>
            <b/>
            <sz val="9"/>
            <color indexed="81"/>
            <rFont val="Tahoma"/>
            <family val="2"/>
          </rPr>
          <t>MEDIO DE EVIDENCIA. INFORME, RESGISTRO FOTOGRAFICO, PLANILLA, ETC</t>
        </r>
      </text>
    </comment>
    <comment ref="AJ112" authorId="2">
      <text>
        <r>
          <rPr>
            <b/>
            <sz val="8"/>
            <color indexed="81"/>
            <rFont val="Tahoma"/>
            <family val="2"/>
          </rPr>
          <t>PRIMERA INFANCIA (0 a 5 años)</t>
        </r>
        <r>
          <rPr>
            <sz val="8"/>
            <color indexed="81"/>
            <rFont val="Tahoma"/>
            <family val="2"/>
          </rPr>
          <t xml:space="preserve">
</t>
        </r>
      </text>
    </comment>
    <comment ref="AK112" authorId="2">
      <text>
        <r>
          <rPr>
            <b/>
            <sz val="8"/>
            <color indexed="81"/>
            <rFont val="Tahoma"/>
            <family val="2"/>
          </rPr>
          <t>INFANCIA (6 a 11 años)</t>
        </r>
        <r>
          <rPr>
            <sz val="8"/>
            <color indexed="81"/>
            <rFont val="Tahoma"/>
            <family val="2"/>
          </rPr>
          <t xml:space="preserve">
</t>
        </r>
      </text>
    </comment>
    <comment ref="AL112" authorId="2">
      <text>
        <r>
          <rPr>
            <b/>
            <sz val="8"/>
            <color indexed="81"/>
            <rFont val="Tahoma"/>
            <family val="2"/>
          </rPr>
          <t>ADOLESCENCIA (12 A 17 años)</t>
        </r>
      </text>
    </comment>
    <comment ref="AM112" authorId="2">
      <text>
        <r>
          <rPr>
            <b/>
            <sz val="8"/>
            <color indexed="81"/>
            <rFont val="Tahoma"/>
            <family val="2"/>
          </rPr>
          <t>JUVENTUD (18 a 28 años)</t>
        </r>
        <r>
          <rPr>
            <sz val="8"/>
            <color indexed="81"/>
            <rFont val="Tahoma"/>
            <family val="2"/>
          </rPr>
          <t xml:space="preserve">
</t>
        </r>
      </text>
    </comment>
    <comment ref="AN112" authorId="2">
      <text>
        <r>
          <rPr>
            <b/>
            <sz val="8"/>
            <color indexed="81"/>
            <rFont val="Tahoma"/>
            <family val="2"/>
          </rPr>
          <t xml:space="preserve"> ADULTO (29 a 60 años)</t>
        </r>
        <r>
          <rPr>
            <sz val="8"/>
            <color indexed="81"/>
            <rFont val="Tahoma"/>
            <family val="2"/>
          </rPr>
          <t xml:space="preserve">
</t>
        </r>
      </text>
    </comment>
    <comment ref="AO112" authorId="2">
      <text>
        <r>
          <rPr>
            <b/>
            <sz val="8"/>
            <color indexed="81"/>
            <rFont val="Tahoma"/>
            <family val="2"/>
          </rPr>
          <t>ADULTO MAYOR  (61 años en adelante)</t>
        </r>
        <r>
          <rPr>
            <sz val="8"/>
            <color indexed="81"/>
            <rFont val="Tahoma"/>
            <family val="2"/>
          </rPr>
          <t xml:space="preserve">
</t>
        </r>
      </text>
    </comment>
    <comment ref="AQ112" authorId="2">
      <text>
        <r>
          <rPr>
            <b/>
            <sz val="8"/>
            <color indexed="81"/>
            <rFont val="Tahoma"/>
            <family val="2"/>
          </rPr>
          <t>MUJERES</t>
        </r>
        <r>
          <rPr>
            <sz val="8"/>
            <color indexed="81"/>
            <rFont val="Tahoma"/>
            <family val="2"/>
          </rPr>
          <t xml:space="preserve">
</t>
        </r>
      </text>
    </comment>
    <comment ref="AR112" authorId="2">
      <text>
        <r>
          <rPr>
            <b/>
            <sz val="8"/>
            <color indexed="81"/>
            <rFont val="Tahoma"/>
            <family val="2"/>
          </rPr>
          <t>HOMBRES</t>
        </r>
      </text>
    </comment>
    <comment ref="AT112" authorId="2">
      <text>
        <r>
          <rPr>
            <b/>
            <sz val="8"/>
            <color indexed="81"/>
            <rFont val="Tahoma"/>
            <family val="2"/>
          </rPr>
          <t>VÍCTIMAS CONFLICTO ARMADO</t>
        </r>
        <r>
          <rPr>
            <sz val="8"/>
            <color indexed="81"/>
            <rFont val="Tahoma"/>
            <family val="2"/>
          </rPr>
          <t xml:space="preserve">
</t>
        </r>
      </text>
    </comment>
    <comment ref="AV112" authorId="2">
      <text>
        <r>
          <rPr>
            <b/>
            <sz val="8"/>
            <color indexed="81"/>
            <rFont val="Tahoma"/>
            <family val="2"/>
          </rPr>
          <t>DISCAPACITADOS</t>
        </r>
        <r>
          <rPr>
            <sz val="8"/>
            <color indexed="81"/>
            <rFont val="Tahoma"/>
            <family val="2"/>
          </rPr>
          <t xml:space="preserve">
</t>
        </r>
      </text>
    </comment>
    <comment ref="AW112" authorId="2">
      <text>
        <r>
          <rPr>
            <b/>
            <sz val="8"/>
            <color indexed="81"/>
            <rFont val="Tahoma"/>
            <family val="2"/>
          </rPr>
          <t>AFROCOLOMBIANO O RAIZAL</t>
        </r>
      </text>
    </comment>
    <comment ref="AX112" authorId="2">
      <text>
        <r>
          <rPr>
            <b/>
            <sz val="8"/>
            <color indexed="81"/>
            <rFont val="Tahoma"/>
            <family val="2"/>
          </rPr>
          <t>INDÍGENAS</t>
        </r>
        <r>
          <rPr>
            <sz val="8"/>
            <color indexed="81"/>
            <rFont val="Tahoma"/>
            <family val="2"/>
          </rPr>
          <t xml:space="preserve">
</t>
        </r>
      </text>
    </comment>
    <comment ref="AY112" authorId="1">
      <text>
        <r>
          <rPr>
            <b/>
            <sz val="9"/>
            <color indexed="81"/>
            <rFont val="Tahoma"/>
            <family val="2"/>
          </rPr>
          <t>MEDIO DE EVIDENCIA. INFORME, RESGISTRO FOTOGRAFICO, PLANILLA, ETC</t>
        </r>
      </text>
    </comment>
    <comment ref="AJ121" authorId="2">
      <text>
        <r>
          <rPr>
            <b/>
            <sz val="8"/>
            <color indexed="81"/>
            <rFont val="Tahoma"/>
            <family val="2"/>
          </rPr>
          <t>PRIMERA INFANCIA (0 a 5 años)</t>
        </r>
        <r>
          <rPr>
            <sz val="8"/>
            <color indexed="81"/>
            <rFont val="Tahoma"/>
            <family val="2"/>
          </rPr>
          <t xml:space="preserve">
</t>
        </r>
      </text>
    </comment>
    <comment ref="AK121" authorId="2">
      <text>
        <r>
          <rPr>
            <b/>
            <sz val="8"/>
            <color indexed="81"/>
            <rFont val="Tahoma"/>
            <family val="2"/>
          </rPr>
          <t>INFANCIA (6 a 11 años)</t>
        </r>
        <r>
          <rPr>
            <sz val="8"/>
            <color indexed="81"/>
            <rFont val="Tahoma"/>
            <family val="2"/>
          </rPr>
          <t xml:space="preserve">
</t>
        </r>
      </text>
    </comment>
    <comment ref="AL121" authorId="2">
      <text>
        <r>
          <rPr>
            <b/>
            <sz val="8"/>
            <color indexed="81"/>
            <rFont val="Tahoma"/>
            <family val="2"/>
          </rPr>
          <t>ADOLESCENCIA (12 A 17 años)</t>
        </r>
      </text>
    </comment>
    <comment ref="AM121" authorId="2">
      <text>
        <r>
          <rPr>
            <b/>
            <sz val="8"/>
            <color indexed="81"/>
            <rFont val="Tahoma"/>
            <family val="2"/>
          </rPr>
          <t>JUVENTUD (18 a 28 años)</t>
        </r>
        <r>
          <rPr>
            <sz val="8"/>
            <color indexed="81"/>
            <rFont val="Tahoma"/>
            <family val="2"/>
          </rPr>
          <t xml:space="preserve">
</t>
        </r>
      </text>
    </comment>
    <comment ref="AN121" authorId="2">
      <text>
        <r>
          <rPr>
            <b/>
            <sz val="8"/>
            <color indexed="81"/>
            <rFont val="Tahoma"/>
            <family val="2"/>
          </rPr>
          <t xml:space="preserve"> ADULTO (29 a 60 años)</t>
        </r>
        <r>
          <rPr>
            <sz val="8"/>
            <color indexed="81"/>
            <rFont val="Tahoma"/>
            <family val="2"/>
          </rPr>
          <t xml:space="preserve">
</t>
        </r>
      </text>
    </comment>
    <comment ref="AO121" authorId="2">
      <text>
        <r>
          <rPr>
            <b/>
            <sz val="8"/>
            <color indexed="81"/>
            <rFont val="Tahoma"/>
            <family val="2"/>
          </rPr>
          <t>ADULTO MAYOR  (61 años en adelante)</t>
        </r>
        <r>
          <rPr>
            <sz val="8"/>
            <color indexed="81"/>
            <rFont val="Tahoma"/>
            <family val="2"/>
          </rPr>
          <t xml:space="preserve">
</t>
        </r>
      </text>
    </comment>
    <comment ref="AQ121" authorId="2">
      <text>
        <r>
          <rPr>
            <b/>
            <sz val="8"/>
            <color indexed="81"/>
            <rFont val="Tahoma"/>
            <family val="2"/>
          </rPr>
          <t>MUJERES</t>
        </r>
        <r>
          <rPr>
            <sz val="8"/>
            <color indexed="81"/>
            <rFont val="Tahoma"/>
            <family val="2"/>
          </rPr>
          <t xml:space="preserve">
</t>
        </r>
      </text>
    </comment>
    <comment ref="AR121" authorId="2">
      <text>
        <r>
          <rPr>
            <b/>
            <sz val="8"/>
            <color indexed="81"/>
            <rFont val="Tahoma"/>
            <family val="2"/>
          </rPr>
          <t>HOMBRES</t>
        </r>
      </text>
    </comment>
    <comment ref="AT121" authorId="2">
      <text>
        <r>
          <rPr>
            <b/>
            <sz val="8"/>
            <color indexed="81"/>
            <rFont val="Tahoma"/>
            <family val="2"/>
          </rPr>
          <t>VÍCTIMAS CONFLICTO ARMADO</t>
        </r>
        <r>
          <rPr>
            <sz val="8"/>
            <color indexed="81"/>
            <rFont val="Tahoma"/>
            <family val="2"/>
          </rPr>
          <t xml:space="preserve">
</t>
        </r>
      </text>
    </comment>
    <comment ref="AV121" authorId="2">
      <text>
        <r>
          <rPr>
            <b/>
            <sz val="8"/>
            <color indexed="81"/>
            <rFont val="Tahoma"/>
            <family val="2"/>
          </rPr>
          <t>DISCAPACITADOS</t>
        </r>
        <r>
          <rPr>
            <sz val="8"/>
            <color indexed="81"/>
            <rFont val="Tahoma"/>
            <family val="2"/>
          </rPr>
          <t xml:space="preserve">
</t>
        </r>
      </text>
    </comment>
    <comment ref="AW121" authorId="2">
      <text>
        <r>
          <rPr>
            <b/>
            <sz val="8"/>
            <color indexed="81"/>
            <rFont val="Tahoma"/>
            <family val="2"/>
          </rPr>
          <t>AFROCOLOMBIANO O RAIZAL</t>
        </r>
      </text>
    </comment>
    <comment ref="AX121" authorId="2">
      <text>
        <r>
          <rPr>
            <b/>
            <sz val="8"/>
            <color indexed="81"/>
            <rFont val="Tahoma"/>
            <family val="2"/>
          </rPr>
          <t>INDÍGENAS</t>
        </r>
        <r>
          <rPr>
            <sz val="8"/>
            <color indexed="81"/>
            <rFont val="Tahoma"/>
            <family val="2"/>
          </rPr>
          <t xml:space="preserve">
</t>
        </r>
      </text>
    </comment>
    <comment ref="AY121" authorId="1">
      <text>
        <r>
          <rPr>
            <b/>
            <sz val="9"/>
            <color indexed="81"/>
            <rFont val="Tahoma"/>
            <family val="2"/>
          </rPr>
          <t>MEDIO DE EVIDENCIA. INFORME, RESGISTRO FOTOGRAFICO, PLANILLA, ETC</t>
        </r>
      </text>
    </comment>
    <comment ref="AJ130" authorId="2">
      <text>
        <r>
          <rPr>
            <b/>
            <sz val="8"/>
            <color indexed="81"/>
            <rFont val="Tahoma"/>
            <family val="2"/>
          </rPr>
          <t>PRIMERA INFANCIA (0 a 5 años)</t>
        </r>
        <r>
          <rPr>
            <sz val="8"/>
            <color indexed="81"/>
            <rFont val="Tahoma"/>
            <family val="2"/>
          </rPr>
          <t xml:space="preserve">
</t>
        </r>
      </text>
    </comment>
    <comment ref="AK130" authorId="2">
      <text>
        <r>
          <rPr>
            <b/>
            <sz val="8"/>
            <color indexed="81"/>
            <rFont val="Tahoma"/>
            <family val="2"/>
          </rPr>
          <t>INFANCIA (6 a 11 años)</t>
        </r>
        <r>
          <rPr>
            <sz val="8"/>
            <color indexed="81"/>
            <rFont val="Tahoma"/>
            <family val="2"/>
          </rPr>
          <t xml:space="preserve">
</t>
        </r>
      </text>
    </comment>
    <comment ref="AL130" authorId="2">
      <text>
        <r>
          <rPr>
            <b/>
            <sz val="8"/>
            <color indexed="81"/>
            <rFont val="Tahoma"/>
            <family val="2"/>
          </rPr>
          <t>ADOLESCENCIA (12 A 17 años)</t>
        </r>
      </text>
    </comment>
    <comment ref="AM130" authorId="2">
      <text>
        <r>
          <rPr>
            <b/>
            <sz val="8"/>
            <color indexed="81"/>
            <rFont val="Tahoma"/>
            <family val="2"/>
          </rPr>
          <t>JUVENTUD (18 a 28 años)</t>
        </r>
        <r>
          <rPr>
            <sz val="8"/>
            <color indexed="81"/>
            <rFont val="Tahoma"/>
            <family val="2"/>
          </rPr>
          <t xml:space="preserve">
</t>
        </r>
      </text>
    </comment>
    <comment ref="AN130" authorId="2">
      <text>
        <r>
          <rPr>
            <b/>
            <sz val="8"/>
            <color indexed="81"/>
            <rFont val="Tahoma"/>
            <family val="2"/>
          </rPr>
          <t xml:space="preserve"> ADULTO (29 a 60 años)</t>
        </r>
        <r>
          <rPr>
            <sz val="8"/>
            <color indexed="81"/>
            <rFont val="Tahoma"/>
            <family val="2"/>
          </rPr>
          <t xml:space="preserve">
</t>
        </r>
      </text>
    </comment>
    <comment ref="AO130" authorId="2">
      <text>
        <r>
          <rPr>
            <b/>
            <sz val="8"/>
            <color indexed="81"/>
            <rFont val="Tahoma"/>
            <family val="2"/>
          </rPr>
          <t>ADULTO MAYOR  (61 años en adelante)</t>
        </r>
        <r>
          <rPr>
            <sz val="8"/>
            <color indexed="81"/>
            <rFont val="Tahoma"/>
            <family val="2"/>
          </rPr>
          <t xml:space="preserve">
</t>
        </r>
      </text>
    </comment>
    <comment ref="AQ130" authorId="2">
      <text>
        <r>
          <rPr>
            <b/>
            <sz val="8"/>
            <color indexed="81"/>
            <rFont val="Tahoma"/>
            <family val="2"/>
          </rPr>
          <t>MUJERES</t>
        </r>
        <r>
          <rPr>
            <sz val="8"/>
            <color indexed="81"/>
            <rFont val="Tahoma"/>
            <family val="2"/>
          </rPr>
          <t xml:space="preserve">
</t>
        </r>
      </text>
    </comment>
    <comment ref="AR130" authorId="2">
      <text>
        <r>
          <rPr>
            <b/>
            <sz val="8"/>
            <color indexed="81"/>
            <rFont val="Tahoma"/>
            <family val="2"/>
          </rPr>
          <t>HOMBRES</t>
        </r>
      </text>
    </comment>
    <comment ref="AT130" authorId="2">
      <text>
        <r>
          <rPr>
            <b/>
            <sz val="8"/>
            <color indexed="81"/>
            <rFont val="Tahoma"/>
            <family val="2"/>
          </rPr>
          <t>VÍCTIMAS CONFLICTO ARMADO</t>
        </r>
        <r>
          <rPr>
            <sz val="8"/>
            <color indexed="81"/>
            <rFont val="Tahoma"/>
            <family val="2"/>
          </rPr>
          <t xml:space="preserve">
</t>
        </r>
      </text>
    </comment>
    <comment ref="AV130" authorId="2">
      <text>
        <r>
          <rPr>
            <b/>
            <sz val="8"/>
            <color indexed="81"/>
            <rFont val="Tahoma"/>
            <family val="2"/>
          </rPr>
          <t>DISCAPACITADOS</t>
        </r>
        <r>
          <rPr>
            <sz val="8"/>
            <color indexed="81"/>
            <rFont val="Tahoma"/>
            <family val="2"/>
          </rPr>
          <t xml:space="preserve">
</t>
        </r>
      </text>
    </comment>
    <comment ref="AW130" authorId="2">
      <text>
        <r>
          <rPr>
            <b/>
            <sz val="8"/>
            <color indexed="81"/>
            <rFont val="Tahoma"/>
            <family val="2"/>
          </rPr>
          <t>AFROCOLOMBIANO O RAIZAL</t>
        </r>
      </text>
    </comment>
    <comment ref="AX130" authorId="2">
      <text>
        <r>
          <rPr>
            <b/>
            <sz val="8"/>
            <color indexed="81"/>
            <rFont val="Tahoma"/>
            <family val="2"/>
          </rPr>
          <t>INDÍGENAS</t>
        </r>
        <r>
          <rPr>
            <sz val="8"/>
            <color indexed="81"/>
            <rFont val="Tahoma"/>
            <family val="2"/>
          </rPr>
          <t xml:space="preserve">
</t>
        </r>
      </text>
    </comment>
    <comment ref="AY130" authorId="1">
      <text>
        <r>
          <rPr>
            <b/>
            <sz val="9"/>
            <color indexed="81"/>
            <rFont val="Tahoma"/>
            <family val="2"/>
          </rPr>
          <t>MEDIO DE EVIDENCIA. INFORME, RESGISTRO FOTOGRAFICO, PLANILLA, ETC</t>
        </r>
      </text>
    </comment>
    <comment ref="AJ139" authorId="2">
      <text>
        <r>
          <rPr>
            <b/>
            <sz val="8"/>
            <color indexed="81"/>
            <rFont val="Tahoma"/>
            <family val="2"/>
          </rPr>
          <t>PRIMERA INFANCIA (0 a 5 años)</t>
        </r>
        <r>
          <rPr>
            <sz val="8"/>
            <color indexed="81"/>
            <rFont val="Tahoma"/>
            <family val="2"/>
          </rPr>
          <t xml:space="preserve">
</t>
        </r>
      </text>
    </comment>
    <comment ref="AK139" authorId="2">
      <text>
        <r>
          <rPr>
            <b/>
            <sz val="8"/>
            <color indexed="81"/>
            <rFont val="Tahoma"/>
            <family val="2"/>
          </rPr>
          <t>INFANCIA (6 a 11 años)</t>
        </r>
        <r>
          <rPr>
            <sz val="8"/>
            <color indexed="81"/>
            <rFont val="Tahoma"/>
            <family val="2"/>
          </rPr>
          <t xml:space="preserve">
</t>
        </r>
      </text>
    </comment>
    <comment ref="AL139" authorId="2">
      <text>
        <r>
          <rPr>
            <b/>
            <sz val="8"/>
            <color indexed="81"/>
            <rFont val="Tahoma"/>
            <family val="2"/>
          </rPr>
          <t>ADOLESCENCIA (12 A 17 años)</t>
        </r>
      </text>
    </comment>
    <comment ref="AM139" authorId="2">
      <text>
        <r>
          <rPr>
            <b/>
            <sz val="8"/>
            <color indexed="81"/>
            <rFont val="Tahoma"/>
            <family val="2"/>
          </rPr>
          <t>JUVENTUD (18 a 28 años)</t>
        </r>
        <r>
          <rPr>
            <sz val="8"/>
            <color indexed="81"/>
            <rFont val="Tahoma"/>
            <family val="2"/>
          </rPr>
          <t xml:space="preserve">
</t>
        </r>
      </text>
    </comment>
    <comment ref="AN139" authorId="2">
      <text>
        <r>
          <rPr>
            <b/>
            <sz val="8"/>
            <color indexed="81"/>
            <rFont val="Tahoma"/>
            <family val="2"/>
          </rPr>
          <t xml:space="preserve"> ADULTO (29 a 60 años)</t>
        </r>
        <r>
          <rPr>
            <sz val="8"/>
            <color indexed="81"/>
            <rFont val="Tahoma"/>
            <family val="2"/>
          </rPr>
          <t xml:space="preserve">
</t>
        </r>
      </text>
    </comment>
    <comment ref="AO139" authorId="2">
      <text>
        <r>
          <rPr>
            <b/>
            <sz val="8"/>
            <color indexed="81"/>
            <rFont val="Tahoma"/>
            <family val="2"/>
          </rPr>
          <t>ADULTO MAYOR  (61 años en adelante)</t>
        </r>
        <r>
          <rPr>
            <sz val="8"/>
            <color indexed="81"/>
            <rFont val="Tahoma"/>
            <family val="2"/>
          </rPr>
          <t xml:space="preserve">
</t>
        </r>
      </text>
    </comment>
    <comment ref="AQ139" authorId="2">
      <text>
        <r>
          <rPr>
            <b/>
            <sz val="8"/>
            <color indexed="81"/>
            <rFont val="Tahoma"/>
            <family val="2"/>
          </rPr>
          <t>MUJERES</t>
        </r>
        <r>
          <rPr>
            <sz val="8"/>
            <color indexed="81"/>
            <rFont val="Tahoma"/>
            <family val="2"/>
          </rPr>
          <t xml:space="preserve">
</t>
        </r>
      </text>
    </comment>
    <comment ref="AR139" authorId="2">
      <text>
        <r>
          <rPr>
            <b/>
            <sz val="8"/>
            <color indexed="81"/>
            <rFont val="Tahoma"/>
            <family val="2"/>
          </rPr>
          <t>HOMBRES</t>
        </r>
      </text>
    </comment>
    <comment ref="AT139" authorId="2">
      <text>
        <r>
          <rPr>
            <b/>
            <sz val="8"/>
            <color indexed="81"/>
            <rFont val="Tahoma"/>
            <family val="2"/>
          </rPr>
          <t>VÍCTIMAS CONFLICTO ARMADO</t>
        </r>
        <r>
          <rPr>
            <sz val="8"/>
            <color indexed="81"/>
            <rFont val="Tahoma"/>
            <family val="2"/>
          </rPr>
          <t xml:space="preserve">
</t>
        </r>
      </text>
    </comment>
    <comment ref="AV139" authorId="2">
      <text>
        <r>
          <rPr>
            <b/>
            <sz val="8"/>
            <color indexed="81"/>
            <rFont val="Tahoma"/>
            <family val="2"/>
          </rPr>
          <t>DISCAPACITADOS</t>
        </r>
        <r>
          <rPr>
            <sz val="8"/>
            <color indexed="81"/>
            <rFont val="Tahoma"/>
            <family val="2"/>
          </rPr>
          <t xml:space="preserve">
</t>
        </r>
      </text>
    </comment>
    <comment ref="AW139" authorId="2">
      <text>
        <r>
          <rPr>
            <b/>
            <sz val="8"/>
            <color indexed="81"/>
            <rFont val="Tahoma"/>
            <family val="2"/>
          </rPr>
          <t>AFROCOLOMBIANO O RAIZAL</t>
        </r>
      </text>
    </comment>
    <comment ref="AX139" authorId="2">
      <text>
        <r>
          <rPr>
            <b/>
            <sz val="8"/>
            <color indexed="81"/>
            <rFont val="Tahoma"/>
            <family val="2"/>
          </rPr>
          <t>INDÍGENAS</t>
        </r>
        <r>
          <rPr>
            <sz val="8"/>
            <color indexed="81"/>
            <rFont val="Tahoma"/>
            <family val="2"/>
          </rPr>
          <t xml:space="preserve">
</t>
        </r>
      </text>
    </comment>
    <comment ref="AY139" authorId="1">
      <text>
        <r>
          <rPr>
            <b/>
            <sz val="9"/>
            <color indexed="81"/>
            <rFont val="Tahoma"/>
            <family val="2"/>
          </rPr>
          <t>MEDIO DE EVIDENCIA. INFORME, RESGISTRO FOTOGRAFICO, PLANILLA, ETC</t>
        </r>
      </text>
    </comment>
    <comment ref="AJ148" authorId="2">
      <text>
        <r>
          <rPr>
            <b/>
            <sz val="8"/>
            <color indexed="81"/>
            <rFont val="Tahoma"/>
            <family val="2"/>
          </rPr>
          <t>PRIMERA INFANCIA (0 a 5 años)</t>
        </r>
        <r>
          <rPr>
            <sz val="8"/>
            <color indexed="81"/>
            <rFont val="Tahoma"/>
            <family val="2"/>
          </rPr>
          <t xml:space="preserve">
</t>
        </r>
      </text>
    </comment>
    <comment ref="AK148" authorId="2">
      <text>
        <r>
          <rPr>
            <b/>
            <sz val="8"/>
            <color indexed="81"/>
            <rFont val="Tahoma"/>
            <family val="2"/>
          </rPr>
          <t>INFANCIA (6 a 11 años)</t>
        </r>
        <r>
          <rPr>
            <sz val="8"/>
            <color indexed="81"/>
            <rFont val="Tahoma"/>
            <family val="2"/>
          </rPr>
          <t xml:space="preserve">
</t>
        </r>
      </text>
    </comment>
    <comment ref="AL148" authorId="2">
      <text>
        <r>
          <rPr>
            <b/>
            <sz val="8"/>
            <color indexed="81"/>
            <rFont val="Tahoma"/>
            <family val="2"/>
          </rPr>
          <t>ADOLESCENCIA (12 A 17 años)</t>
        </r>
      </text>
    </comment>
    <comment ref="AM148" authorId="2">
      <text>
        <r>
          <rPr>
            <b/>
            <sz val="8"/>
            <color indexed="81"/>
            <rFont val="Tahoma"/>
            <family val="2"/>
          </rPr>
          <t>JUVENTUD (18 a 28 años)</t>
        </r>
        <r>
          <rPr>
            <sz val="8"/>
            <color indexed="81"/>
            <rFont val="Tahoma"/>
            <family val="2"/>
          </rPr>
          <t xml:space="preserve">
</t>
        </r>
      </text>
    </comment>
    <comment ref="AN148" authorId="2">
      <text>
        <r>
          <rPr>
            <b/>
            <sz val="8"/>
            <color indexed="81"/>
            <rFont val="Tahoma"/>
            <family val="2"/>
          </rPr>
          <t xml:space="preserve"> ADULTO (29 a 60 años)</t>
        </r>
        <r>
          <rPr>
            <sz val="8"/>
            <color indexed="81"/>
            <rFont val="Tahoma"/>
            <family val="2"/>
          </rPr>
          <t xml:space="preserve">
</t>
        </r>
      </text>
    </comment>
    <comment ref="AO148" authorId="2">
      <text>
        <r>
          <rPr>
            <b/>
            <sz val="8"/>
            <color indexed="81"/>
            <rFont val="Tahoma"/>
            <family val="2"/>
          </rPr>
          <t>ADULTO MAYOR  (61 años en adelante)</t>
        </r>
        <r>
          <rPr>
            <sz val="8"/>
            <color indexed="81"/>
            <rFont val="Tahoma"/>
            <family val="2"/>
          </rPr>
          <t xml:space="preserve">
</t>
        </r>
      </text>
    </comment>
    <comment ref="AQ148" authorId="2">
      <text>
        <r>
          <rPr>
            <b/>
            <sz val="8"/>
            <color indexed="81"/>
            <rFont val="Tahoma"/>
            <family val="2"/>
          </rPr>
          <t>MUJERES</t>
        </r>
        <r>
          <rPr>
            <sz val="8"/>
            <color indexed="81"/>
            <rFont val="Tahoma"/>
            <family val="2"/>
          </rPr>
          <t xml:space="preserve">
</t>
        </r>
      </text>
    </comment>
    <comment ref="AR148" authorId="2">
      <text>
        <r>
          <rPr>
            <b/>
            <sz val="8"/>
            <color indexed="81"/>
            <rFont val="Tahoma"/>
            <family val="2"/>
          </rPr>
          <t>HOMBRES</t>
        </r>
      </text>
    </comment>
    <comment ref="AT148" authorId="2">
      <text>
        <r>
          <rPr>
            <b/>
            <sz val="8"/>
            <color indexed="81"/>
            <rFont val="Tahoma"/>
            <family val="2"/>
          </rPr>
          <t>VÍCTIMAS CONFLICTO ARMADO</t>
        </r>
        <r>
          <rPr>
            <sz val="8"/>
            <color indexed="81"/>
            <rFont val="Tahoma"/>
            <family val="2"/>
          </rPr>
          <t xml:space="preserve">
</t>
        </r>
      </text>
    </comment>
    <comment ref="AV148" authorId="2">
      <text>
        <r>
          <rPr>
            <b/>
            <sz val="8"/>
            <color indexed="81"/>
            <rFont val="Tahoma"/>
            <family val="2"/>
          </rPr>
          <t>DISCAPACITADOS</t>
        </r>
        <r>
          <rPr>
            <sz val="8"/>
            <color indexed="81"/>
            <rFont val="Tahoma"/>
            <family val="2"/>
          </rPr>
          <t xml:space="preserve">
</t>
        </r>
      </text>
    </comment>
    <comment ref="AW148" authorId="2">
      <text>
        <r>
          <rPr>
            <b/>
            <sz val="8"/>
            <color indexed="81"/>
            <rFont val="Tahoma"/>
            <family val="2"/>
          </rPr>
          <t>AFROCOLOMBIANO O RAIZAL</t>
        </r>
      </text>
    </comment>
    <comment ref="AX148" authorId="2">
      <text>
        <r>
          <rPr>
            <b/>
            <sz val="8"/>
            <color indexed="81"/>
            <rFont val="Tahoma"/>
            <family val="2"/>
          </rPr>
          <t>INDÍGENAS</t>
        </r>
        <r>
          <rPr>
            <sz val="8"/>
            <color indexed="81"/>
            <rFont val="Tahoma"/>
            <family val="2"/>
          </rPr>
          <t xml:space="preserve">
</t>
        </r>
      </text>
    </comment>
    <comment ref="AY148" authorId="1">
      <text>
        <r>
          <rPr>
            <b/>
            <sz val="9"/>
            <color indexed="81"/>
            <rFont val="Tahoma"/>
            <family val="2"/>
          </rPr>
          <t>MEDIO DE EVIDENCIA. INFORME, RESGISTRO FOTOGRAFICO, PLANILLA, ETC</t>
        </r>
      </text>
    </comment>
    <comment ref="AJ157" authorId="2">
      <text>
        <r>
          <rPr>
            <b/>
            <sz val="8"/>
            <color indexed="81"/>
            <rFont val="Tahoma"/>
            <family val="2"/>
          </rPr>
          <t>PRIMERA INFANCIA (0 a 5 años)</t>
        </r>
        <r>
          <rPr>
            <sz val="8"/>
            <color indexed="81"/>
            <rFont val="Tahoma"/>
            <family val="2"/>
          </rPr>
          <t xml:space="preserve">
</t>
        </r>
      </text>
    </comment>
    <comment ref="AK157" authorId="2">
      <text>
        <r>
          <rPr>
            <b/>
            <sz val="8"/>
            <color indexed="81"/>
            <rFont val="Tahoma"/>
            <family val="2"/>
          </rPr>
          <t>INFANCIA (6 a 11 años)</t>
        </r>
        <r>
          <rPr>
            <sz val="8"/>
            <color indexed="81"/>
            <rFont val="Tahoma"/>
            <family val="2"/>
          </rPr>
          <t xml:space="preserve">
</t>
        </r>
      </text>
    </comment>
    <comment ref="AL157" authorId="2">
      <text>
        <r>
          <rPr>
            <b/>
            <sz val="8"/>
            <color indexed="81"/>
            <rFont val="Tahoma"/>
            <family val="2"/>
          </rPr>
          <t>ADOLESCENCIA (12 A 17 años)</t>
        </r>
      </text>
    </comment>
    <comment ref="AM157" authorId="2">
      <text>
        <r>
          <rPr>
            <b/>
            <sz val="8"/>
            <color indexed="81"/>
            <rFont val="Tahoma"/>
            <family val="2"/>
          </rPr>
          <t>JUVENTUD (18 a 28 años)</t>
        </r>
        <r>
          <rPr>
            <sz val="8"/>
            <color indexed="81"/>
            <rFont val="Tahoma"/>
            <family val="2"/>
          </rPr>
          <t xml:space="preserve">
</t>
        </r>
      </text>
    </comment>
    <comment ref="AN157" authorId="2">
      <text>
        <r>
          <rPr>
            <b/>
            <sz val="8"/>
            <color indexed="81"/>
            <rFont val="Tahoma"/>
            <family val="2"/>
          </rPr>
          <t xml:space="preserve"> ADULTO (29 a 60 años)</t>
        </r>
        <r>
          <rPr>
            <sz val="8"/>
            <color indexed="81"/>
            <rFont val="Tahoma"/>
            <family val="2"/>
          </rPr>
          <t xml:space="preserve">
</t>
        </r>
      </text>
    </comment>
    <comment ref="AO157" authorId="2">
      <text>
        <r>
          <rPr>
            <b/>
            <sz val="8"/>
            <color indexed="81"/>
            <rFont val="Tahoma"/>
            <family val="2"/>
          </rPr>
          <t>ADULTO MAYOR  (61 años en adelante)</t>
        </r>
        <r>
          <rPr>
            <sz val="8"/>
            <color indexed="81"/>
            <rFont val="Tahoma"/>
            <family val="2"/>
          </rPr>
          <t xml:space="preserve">
</t>
        </r>
      </text>
    </comment>
    <comment ref="AQ157" authorId="2">
      <text>
        <r>
          <rPr>
            <b/>
            <sz val="8"/>
            <color indexed="81"/>
            <rFont val="Tahoma"/>
            <family val="2"/>
          </rPr>
          <t>MUJERES</t>
        </r>
        <r>
          <rPr>
            <sz val="8"/>
            <color indexed="81"/>
            <rFont val="Tahoma"/>
            <family val="2"/>
          </rPr>
          <t xml:space="preserve">
</t>
        </r>
      </text>
    </comment>
    <comment ref="AR157" authorId="2">
      <text>
        <r>
          <rPr>
            <b/>
            <sz val="8"/>
            <color indexed="81"/>
            <rFont val="Tahoma"/>
            <family val="2"/>
          </rPr>
          <t>HOMBRES</t>
        </r>
      </text>
    </comment>
    <comment ref="AT157" authorId="2">
      <text>
        <r>
          <rPr>
            <b/>
            <sz val="8"/>
            <color indexed="81"/>
            <rFont val="Tahoma"/>
            <family val="2"/>
          </rPr>
          <t>VÍCTIMAS CONFLICTO ARMADO</t>
        </r>
        <r>
          <rPr>
            <sz val="8"/>
            <color indexed="81"/>
            <rFont val="Tahoma"/>
            <family val="2"/>
          </rPr>
          <t xml:space="preserve">
</t>
        </r>
      </text>
    </comment>
    <comment ref="AV157" authorId="2">
      <text>
        <r>
          <rPr>
            <b/>
            <sz val="8"/>
            <color indexed="81"/>
            <rFont val="Tahoma"/>
            <family val="2"/>
          </rPr>
          <t>DISCAPACITADOS</t>
        </r>
        <r>
          <rPr>
            <sz val="8"/>
            <color indexed="81"/>
            <rFont val="Tahoma"/>
            <family val="2"/>
          </rPr>
          <t xml:space="preserve">
</t>
        </r>
      </text>
    </comment>
    <comment ref="AW157" authorId="2">
      <text>
        <r>
          <rPr>
            <b/>
            <sz val="8"/>
            <color indexed="81"/>
            <rFont val="Tahoma"/>
            <family val="2"/>
          </rPr>
          <t>AFROCOLOMBIANO O RAIZAL</t>
        </r>
      </text>
    </comment>
    <comment ref="AX157" authorId="2">
      <text>
        <r>
          <rPr>
            <b/>
            <sz val="8"/>
            <color indexed="81"/>
            <rFont val="Tahoma"/>
            <family val="2"/>
          </rPr>
          <t>INDÍGENAS</t>
        </r>
        <r>
          <rPr>
            <sz val="8"/>
            <color indexed="81"/>
            <rFont val="Tahoma"/>
            <family val="2"/>
          </rPr>
          <t xml:space="preserve">
</t>
        </r>
      </text>
    </comment>
    <comment ref="AY157" authorId="1">
      <text>
        <r>
          <rPr>
            <b/>
            <sz val="9"/>
            <color indexed="81"/>
            <rFont val="Tahoma"/>
            <family val="2"/>
          </rPr>
          <t>MEDIO DE EVIDENCIA. INFORME, RESGISTRO FOTOGRAFICO, PLANILLA, ETC</t>
        </r>
      </text>
    </comment>
    <comment ref="AJ166" authorId="2">
      <text>
        <r>
          <rPr>
            <b/>
            <sz val="8"/>
            <color indexed="81"/>
            <rFont val="Tahoma"/>
            <family val="2"/>
          </rPr>
          <t>PRIMERA INFANCIA (0 a 5 años)</t>
        </r>
        <r>
          <rPr>
            <sz val="8"/>
            <color indexed="81"/>
            <rFont val="Tahoma"/>
            <family val="2"/>
          </rPr>
          <t xml:space="preserve">
</t>
        </r>
      </text>
    </comment>
    <comment ref="AK166" authorId="2">
      <text>
        <r>
          <rPr>
            <b/>
            <sz val="8"/>
            <color indexed="81"/>
            <rFont val="Tahoma"/>
            <family val="2"/>
          </rPr>
          <t>INFANCIA (6 a 11 años)</t>
        </r>
        <r>
          <rPr>
            <sz val="8"/>
            <color indexed="81"/>
            <rFont val="Tahoma"/>
            <family val="2"/>
          </rPr>
          <t xml:space="preserve">
</t>
        </r>
      </text>
    </comment>
    <comment ref="AL166" authorId="2">
      <text>
        <r>
          <rPr>
            <b/>
            <sz val="8"/>
            <color indexed="81"/>
            <rFont val="Tahoma"/>
            <family val="2"/>
          </rPr>
          <t>ADOLESCENCIA (12 A 17 años)</t>
        </r>
      </text>
    </comment>
    <comment ref="AM166" authorId="2">
      <text>
        <r>
          <rPr>
            <b/>
            <sz val="8"/>
            <color indexed="81"/>
            <rFont val="Tahoma"/>
            <family val="2"/>
          </rPr>
          <t>JUVENTUD (18 a 28 años)</t>
        </r>
        <r>
          <rPr>
            <sz val="8"/>
            <color indexed="81"/>
            <rFont val="Tahoma"/>
            <family val="2"/>
          </rPr>
          <t xml:space="preserve">
</t>
        </r>
      </text>
    </comment>
    <comment ref="AN166" authorId="2">
      <text>
        <r>
          <rPr>
            <b/>
            <sz val="8"/>
            <color indexed="81"/>
            <rFont val="Tahoma"/>
            <family val="2"/>
          </rPr>
          <t xml:space="preserve"> ADULTO (29 a 60 años)</t>
        </r>
        <r>
          <rPr>
            <sz val="8"/>
            <color indexed="81"/>
            <rFont val="Tahoma"/>
            <family val="2"/>
          </rPr>
          <t xml:space="preserve">
</t>
        </r>
      </text>
    </comment>
    <comment ref="AO166" authorId="2">
      <text>
        <r>
          <rPr>
            <b/>
            <sz val="8"/>
            <color indexed="81"/>
            <rFont val="Tahoma"/>
            <family val="2"/>
          </rPr>
          <t>ADULTO MAYOR  (61 años en adelante)</t>
        </r>
        <r>
          <rPr>
            <sz val="8"/>
            <color indexed="81"/>
            <rFont val="Tahoma"/>
            <family val="2"/>
          </rPr>
          <t xml:space="preserve">
</t>
        </r>
      </text>
    </comment>
    <comment ref="AQ166" authorId="2">
      <text>
        <r>
          <rPr>
            <b/>
            <sz val="8"/>
            <color indexed="81"/>
            <rFont val="Tahoma"/>
            <family val="2"/>
          </rPr>
          <t>MUJERES</t>
        </r>
        <r>
          <rPr>
            <sz val="8"/>
            <color indexed="81"/>
            <rFont val="Tahoma"/>
            <family val="2"/>
          </rPr>
          <t xml:space="preserve">
</t>
        </r>
      </text>
    </comment>
    <comment ref="AR166" authorId="2">
      <text>
        <r>
          <rPr>
            <b/>
            <sz val="8"/>
            <color indexed="81"/>
            <rFont val="Tahoma"/>
            <family val="2"/>
          </rPr>
          <t>HOMBRES</t>
        </r>
      </text>
    </comment>
    <comment ref="AT166" authorId="2">
      <text>
        <r>
          <rPr>
            <b/>
            <sz val="8"/>
            <color indexed="81"/>
            <rFont val="Tahoma"/>
            <family val="2"/>
          </rPr>
          <t>VÍCTIMAS CONFLICTO ARMADO</t>
        </r>
        <r>
          <rPr>
            <sz val="8"/>
            <color indexed="81"/>
            <rFont val="Tahoma"/>
            <family val="2"/>
          </rPr>
          <t xml:space="preserve">
</t>
        </r>
      </text>
    </comment>
    <comment ref="AV166" authorId="2">
      <text>
        <r>
          <rPr>
            <b/>
            <sz val="8"/>
            <color indexed="81"/>
            <rFont val="Tahoma"/>
            <family val="2"/>
          </rPr>
          <t>DISCAPACITADOS</t>
        </r>
        <r>
          <rPr>
            <sz val="8"/>
            <color indexed="81"/>
            <rFont val="Tahoma"/>
            <family val="2"/>
          </rPr>
          <t xml:space="preserve">
</t>
        </r>
      </text>
    </comment>
    <comment ref="AW166" authorId="2">
      <text>
        <r>
          <rPr>
            <b/>
            <sz val="8"/>
            <color indexed="81"/>
            <rFont val="Tahoma"/>
            <family val="2"/>
          </rPr>
          <t>AFROCOLOMBIANO O RAIZAL</t>
        </r>
      </text>
    </comment>
    <comment ref="AX166" authorId="2">
      <text>
        <r>
          <rPr>
            <b/>
            <sz val="8"/>
            <color indexed="81"/>
            <rFont val="Tahoma"/>
            <family val="2"/>
          </rPr>
          <t>INDÍGENAS</t>
        </r>
        <r>
          <rPr>
            <sz val="8"/>
            <color indexed="81"/>
            <rFont val="Tahoma"/>
            <family val="2"/>
          </rPr>
          <t xml:space="preserve">
</t>
        </r>
      </text>
    </comment>
    <comment ref="AY166" authorId="1">
      <text>
        <r>
          <rPr>
            <b/>
            <sz val="9"/>
            <color indexed="81"/>
            <rFont val="Tahoma"/>
            <family val="2"/>
          </rPr>
          <t>MEDIO DE EVIDENCIA. INFORME, RESGISTRO FOTOGRAFICO, PLANILLA, ETC</t>
        </r>
      </text>
    </comment>
    <comment ref="AJ175" authorId="2">
      <text>
        <r>
          <rPr>
            <b/>
            <sz val="8"/>
            <color indexed="81"/>
            <rFont val="Tahoma"/>
            <family val="2"/>
          </rPr>
          <t>PRIMERA INFANCIA (0 a 5 años)</t>
        </r>
        <r>
          <rPr>
            <sz val="8"/>
            <color indexed="81"/>
            <rFont val="Tahoma"/>
            <family val="2"/>
          </rPr>
          <t xml:space="preserve">
</t>
        </r>
      </text>
    </comment>
    <comment ref="AK175" authorId="2">
      <text>
        <r>
          <rPr>
            <b/>
            <sz val="8"/>
            <color indexed="81"/>
            <rFont val="Tahoma"/>
            <family val="2"/>
          </rPr>
          <t>INFANCIA (6 a 11 años)</t>
        </r>
        <r>
          <rPr>
            <sz val="8"/>
            <color indexed="81"/>
            <rFont val="Tahoma"/>
            <family val="2"/>
          </rPr>
          <t xml:space="preserve">
</t>
        </r>
      </text>
    </comment>
    <comment ref="AL175" authorId="2">
      <text>
        <r>
          <rPr>
            <b/>
            <sz val="8"/>
            <color indexed="81"/>
            <rFont val="Tahoma"/>
            <family val="2"/>
          </rPr>
          <t>ADOLESCENCIA (12 A 17 años)</t>
        </r>
      </text>
    </comment>
    <comment ref="AM175" authorId="2">
      <text>
        <r>
          <rPr>
            <b/>
            <sz val="8"/>
            <color indexed="81"/>
            <rFont val="Tahoma"/>
            <family val="2"/>
          </rPr>
          <t>JUVENTUD (18 a 28 años)</t>
        </r>
        <r>
          <rPr>
            <sz val="8"/>
            <color indexed="81"/>
            <rFont val="Tahoma"/>
            <family val="2"/>
          </rPr>
          <t xml:space="preserve">
</t>
        </r>
      </text>
    </comment>
    <comment ref="AN175" authorId="2">
      <text>
        <r>
          <rPr>
            <b/>
            <sz val="8"/>
            <color indexed="81"/>
            <rFont val="Tahoma"/>
            <family val="2"/>
          </rPr>
          <t xml:space="preserve"> ADULTO (29 a 60 años)</t>
        </r>
        <r>
          <rPr>
            <sz val="8"/>
            <color indexed="81"/>
            <rFont val="Tahoma"/>
            <family val="2"/>
          </rPr>
          <t xml:space="preserve">
</t>
        </r>
      </text>
    </comment>
    <comment ref="AO175" authorId="2">
      <text>
        <r>
          <rPr>
            <b/>
            <sz val="8"/>
            <color indexed="81"/>
            <rFont val="Tahoma"/>
            <family val="2"/>
          </rPr>
          <t>ADULTO MAYOR  (61 años en adelante)</t>
        </r>
        <r>
          <rPr>
            <sz val="8"/>
            <color indexed="81"/>
            <rFont val="Tahoma"/>
            <family val="2"/>
          </rPr>
          <t xml:space="preserve">
</t>
        </r>
      </text>
    </comment>
    <comment ref="AQ175" authorId="2">
      <text>
        <r>
          <rPr>
            <b/>
            <sz val="8"/>
            <color indexed="81"/>
            <rFont val="Tahoma"/>
            <family val="2"/>
          </rPr>
          <t>MUJERES</t>
        </r>
        <r>
          <rPr>
            <sz val="8"/>
            <color indexed="81"/>
            <rFont val="Tahoma"/>
            <family val="2"/>
          </rPr>
          <t xml:space="preserve">
</t>
        </r>
      </text>
    </comment>
    <comment ref="AR175" authorId="2">
      <text>
        <r>
          <rPr>
            <b/>
            <sz val="8"/>
            <color indexed="81"/>
            <rFont val="Tahoma"/>
            <family val="2"/>
          </rPr>
          <t>HOMBRES</t>
        </r>
      </text>
    </comment>
    <comment ref="AT175" authorId="2">
      <text>
        <r>
          <rPr>
            <b/>
            <sz val="8"/>
            <color indexed="81"/>
            <rFont val="Tahoma"/>
            <family val="2"/>
          </rPr>
          <t>VÍCTIMAS CONFLICTO ARMADO</t>
        </r>
        <r>
          <rPr>
            <sz val="8"/>
            <color indexed="81"/>
            <rFont val="Tahoma"/>
            <family val="2"/>
          </rPr>
          <t xml:space="preserve">
</t>
        </r>
      </text>
    </comment>
    <comment ref="AV175" authorId="2">
      <text>
        <r>
          <rPr>
            <b/>
            <sz val="8"/>
            <color indexed="81"/>
            <rFont val="Tahoma"/>
            <family val="2"/>
          </rPr>
          <t>DISCAPACITADOS</t>
        </r>
        <r>
          <rPr>
            <sz val="8"/>
            <color indexed="81"/>
            <rFont val="Tahoma"/>
            <family val="2"/>
          </rPr>
          <t xml:space="preserve">
</t>
        </r>
      </text>
    </comment>
    <comment ref="AW175" authorId="2">
      <text>
        <r>
          <rPr>
            <b/>
            <sz val="8"/>
            <color indexed="81"/>
            <rFont val="Tahoma"/>
            <family val="2"/>
          </rPr>
          <t>AFROCOLOMBIANO O RAIZAL</t>
        </r>
      </text>
    </comment>
    <comment ref="AX175" authorId="2">
      <text>
        <r>
          <rPr>
            <b/>
            <sz val="8"/>
            <color indexed="81"/>
            <rFont val="Tahoma"/>
            <family val="2"/>
          </rPr>
          <t>INDÍGENAS</t>
        </r>
        <r>
          <rPr>
            <sz val="8"/>
            <color indexed="81"/>
            <rFont val="Tahoma"/>
            <family val="2"/>
          </rPr>
          <t xml:space="preserve">
</t>
        </r>
      </text>
    </comment>
    <comment ref="AY175" authorId="1">
      <text>
        <r>
          <rPr>
            <b/>
            <sz val="9"/>
            <color indexed="81"/>
            <rFont val="Tahoma"/>
            <family val="2"/>
          </rPr>
          <t>MEDIO DE EVIDENCIA. INFORME, RESGISTRO FOTOGRAFICO, PLANILLA, ETC</t>
        </r>
      </text>
    </comment>
    <comment ref="AJ184" authorId="2">
      <text>
        <r>
          <rPr>
            <b/>
            <sz val="8"/>
            <color indexed="81"/>
            <rFont val="Tahoma"/>
            <family val="2"/>
          </rPr>
          <t>PRIMERA INFANCIA (0 a 5 años)</t>
        </r>
        <r>
          <rPr>
            <sz val="8"/>
            <color indexed="81"/>
            <rFont val="Tahoma"/>
            <family val="2"/>
          </rPr>
          <t xml:space="preserve">
</t>
        </r>
      </text>
    </comment>
    <comment ref="AK184" authorId="2">
      <text>
        <r>
          <rPr>
            <b/>
            <sz val="8"/>
            <color indexed="81"/>
            <rFont val="Tahoma"/>
            <family val="2"/>
          </rPr>
          <t>INFANCIA (6 a 11 años)</t>
        </r>
        <r>
          <rPr>
            <sz val="8"/>
            <color indexed="81"/>
            <rFont val="Tahoma"/>
            <family val="2"/>
          </rPr>
          <t xml:space="preserve">
</t>
        </r>
      </text>
    </comment>
    <comment ref="AL184" authorId="2">
      <text>
        <r>
          <rPr>
            <b/>
            <sz val="8"/>
            <color indexed="81"/>
            <rFont val="Tahoma"/>
            <family val="2"/>
          </rPr>
          <t>ADOLESCENCIA (12 A 17 años)</t>
        </r>
      </text>
    </comment>
    <comment ref="AM184" authorId="2">
      <text>
        <r>
          <rPr>
            <b/>
            <sz val="8"/>
            <color indexed="81"/>
            <rFont val="Tahoma"/>
            <family val="2"/>
          </rPr>
          <t>JUVENTUD (18 a 28 años)</t>
        </r>
        <r>
          <rPr>
            <sz val="8"/>
            <color indexed="81"/>
            <rFont val="Tahoma"/>
            <family val="2"/>
          </rPr>
          <t xml:space="preserve">
</t>
        </r>
      </text>
    </comment>
    <comment ref="AN184" authorId="2">
      <text>
        <r>
          <rPr>
            <b/>
            <sz val="8"/>
            <color indexed="81"/>
            <rFont val="Tahoma"/>
            <family val="2"/>
          </rPr>
          <t xml:space="preserve"> ADULTO (29 a 60 años)</t>
        </r>
        <r>
          <rPr>
            <sz val="8"/>
            <color indexed="81"/>
            <rFont val="Tahoma"/>
            <family val="2"/>
          </rPr>
          <t xml:space="preserve">
</t>
        </r>
      </text>
    </comment>
    <comment ref="AO184" authorId="2">
      <text>
        <r>
          <rPr>
            <b/>
            <sz val="8"/>
            <color indexed="81"/>
            <rFont val="Tahoma"/>
            <family val="2"/>
          </rPr>
          <t>ADULTO MAYOR  (61 años en adelante)</t>
        </r>
        <r>
          <rPr>
            <sz val="8"/>
            <color indexed="81"/>
            <rFont val="Tahoma"/>
            <family val="2"/>
          </rPr>
          <t xml:space="preserve">
</t>
        </r>
      </text>
    </comment>
    <comment ref="AQ184" authorId="2">
      <text>
        <r>
          <rPr>
            <b/>
            <sz val="8"/>
            <color indexed="81"/>
            <rFont val="Tahoma"/>
            <family val="2"/>
          </rPr>
          <t>MUJERES</t>
        </r>
        <r>
          <rPr>
            <sz val="8"/>
            <color indexed="81"/>
            <rFont val="Tahoma"/>
            <family val="2"/>
          </rPr>
          <t xml:space="preserve">
</t>
        </r>
      </text>
    </comment>
    <comment ref="AR184" authorId="2">
      <text>
        <r>
          <rPr>
            <b/>
            <sz val="8"/>
            <color indexed="81"/>
            <rFont val="Tahoma"/>
            <family val="2"/>
          </rPr>
          <t>HOMBRES</t>
        </r>
      </text>
    </comment>
    <comment ref="AT184" authorId="2">
      <text>
        <r>
          <rPr>
            <b/>
            <sz val="8"/>
            <color indexed="81"/>
            <rFont val="Tahoma"/>
            <family val="2"/>
          </rPr>
          <t>VÍCTIMAS CONFLICTO ARMADO</t>
        </r>
        <r>
          <rPr>
            <sz val="8"/>
            <color indexed="81"/>
            <rFont val="Tahoma"/>
            <family val="2"/>
          </rPr>
          <t xml:space="preserve">
</t>
        </r>
      </text>
    </comment>
    <comment ref="AV184" authorId="2">
      <text>
        <r>
          <rPr>
            <b/>
            <sz val="8"/>
            <color indexed="81"/>
            <rFont val="Tahoma"/>
            <family val="2"/>
          </rPr>
          <t>DISCAPACITADOS</t>
        </r>
        <r>
          <rPr>
            <sz val="8"/>
            <color indexed="81"/>
            <rFont val="Tahoma"/>
            <family val="2"/>
          </rPr>
          <t xml:space="preserve">
</t>
        </r>
      </text>
    </comment>
    <comment ref="AW184" authorId="2">
      <text>
        <r>
          <rPr>
            <b/>
            <sz val="8"/>
            <color indexed="81"/>
            <rFont val="Tahoma"/>
            <family val="2"/>
          </rPr>
          <t>AFROCOLOMBIANO O RAIZAL</t>
        </r>
      </text>
    </comment>
    <comment ref="AX184" authorId="2">
      <text>
        <r>
          <rPr>
            <b/>
            <sz val="8"/>
            <color indexed="81"/>
            <rFont val="Tahoma"/>
            <family val="2"/>
          </rPr>
          <t>INDÍGENAS</t>
        </r>
        <r>
          <rPr>
            <sz val="8"/>
            <color indexed="81"/>
            <rFont val="Tahoma"/>
            <family val="2"/>
          </rPr>
          <t xml:space="preserve">
</t>
        </r>
      </text>
    </comment>
    <comment ref="AY184" authorId="1">
      <text>
        <r>
          <rPr>
            <b/>
            <sz val="9"/>
            <color indexed="81"/>
            <rFont val="Tahoma"/>
            <family val="2"/>
          </rPr>
          <t>MEDIO DE EVIDENCIA. INFORME, RESGISTRO FOTOGRAFICO, PLANILLA, ETC</t>
        </r>
      </text>
    </comment>
    <comment ref="AJ193" authorId="2">
      <text>
        <r>
          <rPr>
            <b/>
            <sz val="8"/>
            <color indexed="81"/>
            <rFont val="Tahoma"/>
            <family val="2"/>
          </rPr>
          <t>PRIMERA INFANCIA (0 a 5 años)</t>
        </r>
        <r>
          <rPr>
            <sz val="8"/>
            <color indexed="81"/>
            <rFont val="Tahoma"/>
            <family val="2"/>
          </rPr>
          <t xml:space="preserve">
</t>
        </r>
      </text>
    </comment>
    <comment ref="AK193" authorId="2">
      <text>
        <r>
          <rPr>
            <b/>
            <sz val="8"/>
            <color indexed="81"/>
            <rFont val="Tahoma"/>
            <family val="2"/>
          </rPr>
          <t>INFANCIA (6 a 11 años)</t>
        </r>
        <r>
          <rPr>
            <sz val="8"/>
            <color indexed="81"/>
            <rFont val="Tahoma"/>
            <family val="2"/>
          </rPr>
          <t xml:space="preserve">
</t>
        </r>
      </text>
    </comment>
    <comment ref="AL193" authorId="2">
      <text>
        <r>
          <rPr>
            <b/>
            <sz val="8"/>
            <color indexed="81"/>
            <rFont val="Tahoma"/>
            <family val="2"/>
          </rPr>
          <t>ADOLESCENCIA (12 A 17 años)</t>
        </r>
      </text>
    </comment>
    <comment ref="AM193" authorId="2">
      <text>
        <r>
          <rPr>
            <b/>
            <sz val="8"/>
            <color indexed="81"/>
            <rFont val="Tahoma"/>
            <family val="2"/>
          </rPr>
          <t>JUVENTUD (18 a 28 años)</t>
        </r>
        <r>
          <rPr>
            <sz val="8"/>
            <color indexed="81"/>
            <rFont val="Tahoma"/>
            <family val="2"/>
          </rPr>
          <t xml:space="preserve">
</t>
        </r>
      </text>
    </comment>
    <comment ref="AN193" authorId="2">
      <text>
        <r>
          <rPr>
            <b/>
            <sz val="8"/>
            <color indexed="81"/>
            <rFont val="Tahoma"/>
            <family val="2"/>
          </rPr>
          <t xml:space="preserve"> ADULTO (29 a 60 años)</t>
        </r>
        <r>
          <rPr>
            <sz val="8"/>
            <color indexed="81"/>
            <rFont val="Tahoma"/>
            <family val="2"/>
          </rPr>
          <t xml:space="preserve">
</t>
        </r>
      </text>
    </comment>
    <comment ref="AO193" authorId="2">
      <text>
        <r>
          <rPr>
            <b/>
            <sz val="8"/>
            <color indexed="81"/>
            <rFont val="Tahoma"/>
            <family val="2"/>
          </rPr>
          <t>ADULTO MAYOR  (61 años en adelante)</t>
        </r>
        <r>
          <rPr>
            <sz val="8"/>
            <color indexed="81"/>
            <rFont val="Tahoma"/>
            <family val="2"/>
          </rPr>
          <t xml:space="preserve">
</t>
        </r>
      </text>
    </comment>
    <comment ref="AQ193" authorId="2">
      <text>
        <r>
          <rPr>
            <b/>
            <sz val="8"/>
            <color indexed="81"/>
            <rFont val="Tahoma"/>
            <family val="2"/>
          </rPr>
          <t>MUJERES</t>
        </r>
        <r>
          <rPr>
            <sz val="8"/>
            <color indexed="81"/>
            <rFont val="Tahoma"/>
            <family val="2"/>
          </rPr>
          <t xml:space="preserve">
</t>
        </r>
      </text>
    </comment>
    <comment ref="AR193" authorId="2">
      <text>
        <r>
          <rPr>
            <b/>
            <sz val="8"/>
            <color indexed="81"/>
            <rFont val="Tahoma"/>
            <family val="2"/>
          </rPr>
          <t>HOMBRES</t>
        </r>
      </text>
    </comment>
    <comment ref="AT193" authorId="2">
      <text>
        <r>
          <rPr>
            <b/>
            <sz val="8"/>
            <color indexed="81"/>
            <rFont val="Tahoma"/>
            <family val="2"/>
          </rPr>
          <t>VÍCTIMAS CONFLICTO ARMADO</t>
        </r>
        <r>
          <rPr>
            <sz val="8"/>
            <color indexed="81"/>
            <rFont val="Tahoma"/>
            <family val="2"/>
          </rPr>
          <t xml:space="preserve">
</t>
        </r>
      </text>
    </comment>
    <comment ref="AV193" authorId="2">
      <text>
        <r>
          <rPr>
            <b/>
            <sz val="8"/>
            <color indexed="81"/>
            <rFont val="Tahoma"/>
            <family val="2"/>
          </rPr>
          <t>DISCAPACITADOS</t>
        </r>
        <r>
          <rPr>
            <sz val="8"/>
            <color indexed="81"/>
            <rFont val="Tahoma"/>
            <family val="2"/>
          </rPr>
          <t xml:space="preserve">
</t>
        </r>
      </text>
    </comment>
    <comment ref="AW193" authorId="2">
      <text>
        <r>
          <rPr>
            <b/>
            <sz val="8"/>
            <color indexed="81"/>
            <rFont val="Tahoma"/>
            <family val="2"/>
          </rPr>
          <t>AFROCOLOMBIANO O RAIZAL</t>
        </r>
      </text>
    </comment>
    <comment ref="AX193" authorId="2">
      <text>
        <r>
          <rPr>
            <b/>
            <sz val="8"/>
            <color indexed="81"/>
            <rFont val="Tahoma"/>
            <family val="2"/>
          </rPr>
          <t>INDÍGENAS</t>
        </r>
        <r>
          <rPr>
            <sz val="8"/>
            <color indexed="81"/>
            <rFont val="Tahoma"/>
            <family val="2"/>
          </rPr>
          <t xml:space="preserve">
</t>
        </r>
      </text>
    </comment>
    <comment ref="AY193"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<sst xmlns="http://schemas.openxmlformats.org/spreadsheetml/2006/main" count="10544" uniqueCount="1960">
  <si>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</si>
  <si>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</si>
  <si>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</si>
  <si>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</si>
  <si>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</si>
  <si>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</si>
  <si>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</si>
  <si>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</si>
  <si>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</si>
  <si>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</si>
  <si>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</si>
  <si>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</si>
  <si>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</si>
  <si>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</si>
  <si>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</si>
  <si>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</si>
  <si>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</si>
  <si>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</si>
  <si>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</si>
  <si>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</si>
  <si>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</si>
  <si>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</si>
  <si>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</si>
  <si>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</si>
  <si>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</si>
  <si>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</si>
  <si>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</si>
  <si>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</si>
  <si>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</si>
  <si>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</si>
  <si>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</si>
  <si>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</si>
  <si>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</si>
  <si>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</si>
  <si>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</si>
  <si>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</si>
  <si>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</si>
  <si>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</si>
  <si>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</si>
  <si>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</si>
  <si>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</si>
  <si>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</si>
  <si>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</si>
  <si>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</si>
  <si>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</si>
  <si>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</si>
  <si>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</si>
  <si>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</si>
  <si>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</si>
  <si>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</si>
  <si>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</si>
  <si>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</si>
  <si>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</si>
  <si>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</si>
  <si>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</si>
  <si>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</si>
  <si>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</si>
  <si>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</si>
  <si>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</si>
  <si>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</si>
  <si>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</si>
  <si>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</si>
  <si>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</si>
  <si>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</si>
  <si>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</si>
  <si>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</si>
  <si>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</si>
  <si>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</si>
  <si>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</si>
  <si>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</si>
  <si>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</si>
  <si>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</si>
  <si>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</si>
  <si>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</si>
  <si>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</si>
  <si>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</si>
  <si>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</si>
  <si>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</si>
  <si>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</si>
  <si>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</si>
  <si>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</si>
  <si>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</si>
  <si>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</si>
  <si>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</si>
  <si>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</si>
  <si>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</si>
  <si>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</si>
  <si>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</si>
  <si>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</si>
  <si>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</si>
  <si>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</si>
  <si>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</si>
  <si>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</si>
  <si>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</si>
  <si>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</si>
  <si>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</si>
  <si>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</si>
  <si>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</si>
  <si>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</si>
  <si>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</si>
  <si>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</si>
  <si>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</si>
  <si>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</si>
  <si>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</si>
  <si>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</si>
  <si>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</si>
  <si>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</si>
  <si>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</si>
  <si>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</si>
  <si>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</si>
  <si>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</si>
  <si>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</si>
  <si>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</si>
  <si>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</si>
  <si>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</si>
  <si>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</si>
  <si>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</si>
  <si>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</si>
  <si>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</si>
  <si>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</si>
  <si>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</si>
  <si>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</si>
  <si>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</si>
  <si>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</si>
  <si>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</si>
  <si>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</si>
  <si>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</si>
  <si>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</si>
  <si>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</si>
  <si>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</si>
  <si>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</si>
  <si>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</si>
  <si>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</si>
  <si>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</si>
  <si>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</si>
  <si>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</si>
  <si>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</si>
  <si>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</si>
  <si>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</si>
  <si>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</si>
  <si>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</si>
  <si>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</si>
  <si>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</si>
  <si>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</si>
  <si>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</si>
  <si>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</si>
  <si>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</si>
  <si>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</si>
  <si>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</si>
  <si>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</si>
  <si>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</si>
  <si>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</si>
  <si>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</si>
  <si>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</si>
  <si>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</si>
  <si>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</si>
  <si>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</si>
  <si>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</si>
  <si>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</si>
  <si>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</si>
  <si>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</si>
  <si>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</si>
  <si>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</si>
  <si>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</si>
  <si>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</si>
  <si>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</si>
  <si>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</si>
  <si>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</si>
  <si>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</si>
  <si>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</si>
  <si>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</si>
  <si>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</si>
  <si>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</si>
  <si>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</si>
  <si>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</si>
  <si>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</si>
  <si>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</si>
  <si>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</si>
  <si>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</si>
  <si>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</si>
  <si>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</si>
  <si>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</si>
  <si>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</si>
  <si>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</si>
  <si>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</si>
  <si>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</si>
  <si>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</si>
  <si>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</si>
  <si>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</si>
  <si>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</si>
  <si>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</si>
  <si>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</si>
  <si>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</si>
  <si>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</si>
  <si>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</si>
  <si>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</si>
  <si>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</si>
  <si>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</si>
  <si>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</si>
  <si>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</si>
  <si>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</si>
  <si>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</si>
  <si>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</si>
  <si>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</si>
  <si>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</si>
  <si>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</si>
  <si>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</si>
  <si>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</si>
  <si>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</si>
  <si>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</si>
  <si>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</si>
  <si>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</si>
  <si>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</si>
  <si>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</si>
  <si>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</si>
  <si>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</si>
  <si>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</si>
  <si>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</si>
  <si>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</si>
  <si>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</si>
  <si>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</si>
  <si>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</si>
  <si>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</si>
  <si>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</si>
  <si>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</si>
  <si>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</si>
  <si>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</si>
  <si>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</si>
  <si>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</si>
  <si>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</si>
  <si>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</si>
  <si>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</si>
  <si>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</si>
  <si>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</si>
  <si>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</si>
  <si>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</si>
  <si>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</si>
  <si>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</si>
  <si>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</si>
  <si>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</si>
  <si>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</si>
  <si>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</si>
  <si>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</si>
  <si>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</si>
  <si>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</si>
  <si>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</si>
  <si>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</si>
  <si>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</si>
  <si>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</si>
  <si>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</si>
  <si>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</si>
  <si>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</si>
  <si>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</si>
  <si>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</si>
  <si>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</si>
  <si>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</si>
  <si>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</si>
  <si>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</si>
  <si>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</si>
  <si>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</si>
  <si>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</si>
  <si>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</si>
  <si>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</si>
  <si>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</si>
  <si>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</si>
  <si>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</si>
  <si>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</si>
  <si>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</si>
  <si>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</si>
  <si>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</si>
  <si>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</si>
  <si>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</si>
  <si>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</si>
  <si>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</si>
  <si>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</si>
  <si>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</si>
  <si>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</si>
  <si>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</si>
  <si>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</si>
  <si>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</si>
  <si>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</si>
  <si>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</si>
  <si>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</si>
  <si>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</si>
  <si>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</si>
  <si>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</si>
  <si>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</si>
  <si>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</si>
  <si>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</si>
  <si>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</si>
  <si>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</si>
  <si>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</si>
  <si>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</si>
  <si>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</si>
  <si>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</si>
  <si>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</si>
  <si>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</si>
  <si>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</si>
  <si>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</si>
  <si>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</si>
  <si>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</si>
  <si>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</si>
  <si>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</si>
  <si>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</si>
  <si>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</si>
  <si>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</si>
  <si>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</si>
  <si>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</si>
  <si>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</si>
  <si>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</si>
  <si>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</si>
  <si>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</si>
  <si>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</si>
  <si>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</si>
  <si>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</si>
  <si>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</si>
  <si>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</si>
  <si>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</si>
  <si>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</si>
  <si>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</si>
  <si>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</si>
  <si>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</si>
  <si>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</si>
  <si>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</si>
  <si>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</si>
  <si>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</si>
  <si>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</si>
  <si>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</si>
  <si>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</si>
  <si>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</si>
  <si>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</si>
  <si>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</si>
  <si>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</si>
  <si>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</si>
  <si>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</si>
  <si>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</si>
  <si>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</si>
  <si>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</si>
  <si>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</si>
  <si>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</si>
  <si>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</si>
  <si>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</si>
  <si>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</si>
  <si>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</si>
  <si>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</si>
  <si>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</si>
  <si>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</si>
  <si>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</si>
  <si>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</si>
  <si>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</si>
  <si>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</si>
  <si>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</si>
  <si>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</si>
  <si>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</si>
  <si>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</si>
  <si>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</si>
  <si>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</si>
  <si>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</si>
  <si>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</si>
  <si>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</si>
  <si>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</si>
  <si>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</si>
  <si>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</si>
  <si>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</si>
  <si>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</si>
  <si>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</si>
  <si>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</si>
  <si>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</si>
  <si>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</si>
  <si>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</si>
  <si>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</si>
  <si>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</si>
  <si>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</si>
  <si>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</si>
  <si>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</si>
  <si>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</si>
  <si>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</si>
  <si>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</si>
  <si>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</si>
  <si>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</si>
  <si>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</si>
  <si>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</si>
  <si>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</si>
  <si>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</si>
  <si>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</si>
  <si>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</si>
  <si>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</si>
  <si>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</si>
  <si>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</si>
  <si>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</si>
  <si>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</si>
  <si>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</si>
  <si>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</si>
  <si>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</si>
  <si>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</si>
  <si>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</si>
  <si>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</si>
  <si>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</si>
  <si>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</si>
  <si>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</si>
  <si>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</si>
  <si>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</si>
  <si>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</si>
  <si>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</si>
  <si>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</si>
  <si>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</si>
  <si>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</si>
  <si>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</si>
  <si>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</si>
  <si>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</si>
  <si>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</si>
  <si>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</si>
  <si>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</si>
  <si>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</si>
  <si>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</si>
  <si>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</si>
  <si>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</si>
  <si>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</si>
  <si>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</si>
  <si>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</si>
  <si>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</si>
  <si>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</si>
  <si>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</si>
  <si>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</si>
  <si>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</si>
  <si>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</si>
  <si>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</si>
  <si>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</si>
  <si>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</si>
  <si>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</si>
  <si>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</si>
  <si>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</si>
  <si>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</si>
  <si>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</si>
  <si>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</si>
  <si>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</si>
  <si>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</si>
  <si>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</si>
  <si>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</si>
  <si>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</si>
  <si>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</si>
  <si>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</si>
  <si>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</si>
  <si>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</si>
  <si>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</si>
  <si>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</si>
  <si>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</si>
  <si>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</si>
  <si>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</si>
  <si>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</si>
  <si>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</si>
  <si>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</si>
  <si>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</si>
  <si>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</si>
  <si>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</si>
  <si>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</si>
  <si>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</si>
  <si>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</si>
  <si>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</si>
  <si>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</si>
  <si>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</si>
  <si>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</si>
  <si>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</si>
  <si>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</si>
  <si>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</si>
  <si>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</si>
  <si>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</si>
  <si>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</si>
  <si>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</si>
  <si>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</si>
  <si>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</si>
  <si>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</si>
  <si>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</si>
  <si>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</si>
  <si>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</si>
  <si>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</si>
  <si>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</si>
  <si>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</si>
  <si>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</si>
  <si>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</si>
  <si>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</si>
  <si>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</si>
  <si>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</si>
  <si>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</si>
  <si>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</si>
  <si>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</si>
  <si>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</si>
  <si>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</si>
  <si>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</si>
  <si>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</si>
  <si>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</si>
  <si>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</si>
  <si>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</si>
  <si>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</si>
  <si>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</si>
  <si>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</si>
  <si>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</si>
  <si>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</si>
  <si>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</si>
  <si>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</si>
  <si>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</si>
  <si>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</si>
  <si>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</si>
  <si>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</si>
  <si>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</si>
  <si>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</si>
  <si>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</si>
  <si>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</si>
  <si>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</si>
  <si>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</si>
  <si>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</si>
  <si>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</si>
  <si>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</si>
  <si>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</si>
  <si>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</si>
  <si>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</si>
  <si>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</si>
  <si>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</si>
  <si>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</si>
  <si>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</si>
  <si>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</si>
  <si>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</si>
  <si>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</si>
  <si>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</si>
  <si>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</si>
  <si>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</si>
  <si>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</si>
  <si>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</si>
  <si>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</si>
  <si>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</si>
  <si>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</si>
  <si>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</si>
  <si>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</si>
  <si>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</si>
  <si>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</si>
  <si>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</si>
  <si>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</si>
  <si>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</si>
  <si>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</si>
  <si>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</si>
  <si>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</si>
  <si>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</si>
  <si>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</si>
  <si>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</si>
  <si>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</si>
  <si>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</si>
  <si>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</si>
  <si>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</si>
  <si>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</si>
  <si>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</si>
  <si>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</si>
  <si>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</si>
  <si>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</si>
  <si>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</si>
  <si>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</si>
  <si>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</si>
  <si>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</si>
  <si>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</si>
  <si>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</si>
  <si>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</si>
  <si>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</si>
  <si>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</si>
  <si>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</si>
  <si>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</si>
  <si>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</si>
  <si>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</si>
  <si>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</si>
  <si>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</si>
  <si>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</si>
  <si>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</si>
  <si>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</si>
  <si>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</si>
  <si>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</si>
  <si>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</si>
  <si>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</si>
  <si>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</si>
  <si>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</si>
  <si>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</si>
  <si>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</si>
  <si>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</si>
  <si>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</si>
  <si>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</si>
  <si>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</si>
  <si>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</si>
  <si>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</si>
  <si>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</si>
  <si>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</si>
  <si>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</si>
  <si>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</si>
  <si>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</si>
  <si>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</si>
  <si>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</si>
  <si>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</si>
  <si>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</si>
  <si>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</si>
  <si>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</si>
  <si>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</si>
  <si>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</si>
  <si>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</si>
  <si>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</si>
  <si>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</si>
  <si>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</si>
  <si>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</si>
  <si>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</si>
  <si>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</si>
  <si>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</si>
  <si>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</si>
  <si>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</si>
  <si>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</si>
  <si>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</si>
  <si>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</si>
  <si>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</si>
  <si>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</si>
  <si>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</si>
  <si>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</si>
  <si>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</si>
  <si>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</si>
  <si>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</si>
  <si>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</si>
  <si>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</si>
  <si>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</si>
  <si>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</si>
  <si>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</si>
  <si>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</si>
  <si>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</si>
  <si>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</si>
  <si>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</si>
  <si>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</si>
  <si>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</si>
  <si>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</si>
  <si>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</si>
  <si>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</si>
  <si>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</si>
  <si>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</si>
  <si>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</si>
  <si>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</si>
  <si>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</si>
  <si>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</si>
  <si>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</si>
  <si>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</si>
  <si>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</si>
  <si>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</si>
  <si>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</si>
  <si>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</si>
  <si>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</si>
  <si>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</si>
  <si>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</si>
  <si>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</si>
  <si>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</si>
  <si>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</si>
  <si>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</si>
  <si>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</si>
  <si>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</si>
  <si>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</si>
  <si>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</si>
  <si>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</si>
  <si>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</si>
  <si>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</si>
  <si>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</si>
  <si>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</si>
  <si>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</si>
  <si>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</si>
  <si>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</si>
  <si>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</si>
  <si>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</si>
  <si>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</si>
  <si>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</si>
  <si>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</si>
  <si>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</si>
  <si>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</si>
  <si>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</si>
  <si>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</si>
  <si>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</si>
  <si>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</si>
  <si>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</si>
  <si>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</si>
  <si>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</si>
  <si>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</si>
  <si>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</si>
  <si>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</si>
  <si>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</si>
  <si>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</si>
  <si>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</si>
  <si>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</si>
  <si>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</si>
  <si>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</si>
  <si>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</si>
  <si>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</si>
  <si>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</si>
  <si>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</si>
  <si>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</si>
  <si>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</si>
  <si>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</si>
  <si>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</si>
  <si>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</si>
  <si>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</si>
  <si>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</si>
  <si>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</si>
  <si>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</si>
  <si>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</si>
  <si>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</si>
  <si>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</si>
  <si>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</si>
  <si>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</si>
  <si>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</si>
  <si>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</si>
  <si>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</si>
  <si>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</si>
  <si>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</si>
  <si>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</si>
  <si>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</si>
  <si>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</si>
  <si>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</si>
  <si>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</si>
  <si>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</si>
  <si>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</si>
  <si>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</si>
  <si>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</si>
  <si>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</si>
  <si>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</si>
  <si>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</si>
  <si>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</si>
  <si>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</si>
  <si>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</si>
  <si>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</si>
  <si>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</si>
  <si>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</si>
  <si>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</si>
  <si>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</si>
  <si>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</si>
  <si>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</si>
  <si>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</si>
  <si>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</si>
  <si>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</si>
  <si>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</si>
  <si>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</si>
  <si>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</si>
  <si>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</si>
  <si>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</si>
  <si>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</si>
  <si>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</si>
  <si>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</si>
  <si>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</si>
  <si>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</si>
  <si>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</si>
  <si>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</si>
  <si>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</si>
  <si>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</si>
  <si>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</si>
  <si>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</si>
  <si>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</si>
  <si>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</si>
  <si>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</si>
  <si>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</si>
  <si>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</si>
  <si>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</si>
  <si>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</si>
  <si>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</si>
  <si>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</si>
  <si>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</si>
  <si>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</si>
  <si>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</si>
  <si>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</si>
  <si>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</si>
  <si>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</si>
  <si>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</si>
  <si>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</si>
  <si>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</si>
  <si>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</si>
  <si>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</si>
  <si>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</si>
  <si>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</si>
  <si>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</si>
  <si>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</si>
  <si>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</si>
  <si>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</si>
  <si>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</si>
  <si>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</si>
  <si>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</si>
  <si>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</si>
  <si>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</si>
  <si>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</si>
  <si>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</si>
  <si>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</si>
  <si>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</si>
  <si>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</si>
  <si>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</si>
  <si>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</si>
  <si>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</si>
  <si>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</si>
  <si>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</si>
  <si>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</si>
  <si>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</si>
  <si>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</si>
  <si>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</si>
  <si>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</si>
  <si>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</si>
  <si>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</si>
  <si>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</si>
  <si>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</si>
  <si>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</si>
  <si>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</si>
  <si>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</si>
  <si>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</si>
  <si>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</si>
  <si>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</si>
  <si>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</si>
  <si>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</si>
  <si>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</si>
  <si>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</si>
  <si>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</si>
  <si>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</si>
  <si>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</si>
  <si>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</si>
  <si>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</si>
  <si>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</si>
  <si>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</si>
  <si>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</si>
  <si>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</si>
  <si>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</si>
  <si>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</si>
  <si>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</si>
  <si>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</si>
  <si>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</si>
  <si>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</si>
  <si>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</si>
  <si>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</si>
  <si>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</si>
  <si>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</si>
  <si>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</si>
  <si>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</si>
  <si>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</si>
  <si>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</si>
  <si>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</si>
  <si>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</si>
  <si>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</si>
  <si>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</si>
  <si>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</si>
  <si>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</si>
  <si>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</si>
  <si>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</si>
  <si>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</si>
  <si>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</si>
  <si>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</si>
  <si>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</si>
  <si>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</si>
  <si>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</si>
  <si>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</si>
  <si>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</si>
  <si>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</si>
  <si>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</si>
  <si>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</si>
  <si>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</si>
  <si>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</si>
  <si>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</si>
  <si>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</si>
  <si>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</si>
  <si>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</si>
  <si>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</si>
  <si>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</si>
  <si>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</si>
  <si>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</si>
  <si>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</si>
  <si>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</si>
  <si>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</si>
  <si>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</si>
  <si>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</si>
  <si>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</si>
  <si>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</si>
  <si>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</si>
  <si>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</si>
  <si>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</si>
  <si>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</si>
  <si>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</si>
  <si>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</si>
  <si>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</si>
  <si>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</si>
  <si>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</si>
  <si>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</si>
  <si>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</si>
  <si>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</si>
  <si>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</si>
  <si>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</si>
  <si>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</si>
  <si>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</si>
  <si>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</si>
  <si>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</si>
  <si>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</si>
  <si>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</si>
  <si>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</si>
  <si>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</si>
  <si>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</si>
  <si>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</si>
  <si>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</si>
  <si>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</si>
  <si>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</si>
  <si>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</si>
  <si>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</si>
  <si>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</si>
  <si>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</si>
  <si>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</si>
  <si>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</si>
  <si>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</si>
  <si>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</si>
  <si>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</si>
  <si>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</si>
  <si>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</si>
  <si>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</si>
  <si>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</si>
  <si>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</si>
  <si>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</si>
  <si>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</si>
  <si>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</si>
  <si>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</si>
  <si>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</si>
  <si>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</si>
  <si>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</si>
  <si>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</si>
  <si>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</si>
  <si>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</si>
  <si>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</si>
  <si>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</si>
  <si>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</si>
  <si>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</si>
  <si>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</si>
  <si>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</si>
  <si>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</si>
  <si>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</si>
  <si>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</si>
  <si>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</si>
  <si>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</si>
  <si>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</si>
  <si>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</si>
  <si>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</si>
  <si>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</si>
  <si>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</si>
  <si>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</si>
  <si>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</si>
  <si>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</si>
  <si>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</si>
  <si>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</si>
  <si>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</si>
  <si>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</si>
  <si>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</si>
  <si>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</si>
  <si>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</si>
  <si>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</si>
  <si>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</si>
  <si>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</si>
  <si>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</si>
  <si>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</si>
  <si>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</si>
  <si>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</si>
  <si>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</si>
  <si>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</si>
  <si>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</si>
  <si>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</si>
  <si>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</si>
  <si>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</si>
  <si>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</si>
  <si>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</si>
  <si>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</si>
  <si>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</si>
  <si>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</si>
  <si>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</si>
  <si>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</si>
  <si>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</si>
  <si>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</si>
  <si>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</si>
  <si>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</si>
  <si>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</si>
  <si>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</si>
  <si>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</si>
  <si>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</si>
  <si>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</si>
  <si>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</si>
  <si>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</si>
  <si>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</si>
  <si>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</si>
  <si>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</si>
  <si>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</si>
  <si>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</si>
  <si>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</si>
  <si>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</si>
  <si>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</si>
  <si>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</si>
  <si>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</si>
  <si>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</si>
  <si>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</si>
  <si>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</si>
  <si>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</si>
  <si>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</si>
  <si>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</si>
  <si>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</si>
  <si>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</si>
  <si>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</si>
  <si>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</si>
  <si>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</si>
  <si>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</si>
  <si>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</si>
  <si>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</si>
  <si>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</si>
  <si>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</si>
  <si>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</si>
  <si>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</si>
  <si>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</si>
  <si>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</si>
  <si>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</si>
  <si>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</si>
  <si>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</si>
  <si>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</si>
  <si>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</si>
  <si>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</si>
  <si>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</si>
  <si>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</si>
  <si>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</si>
  <si>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</si>
  <si>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</si>
  <si>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</si>
  <si>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</si>
  <si>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</si>
  <si>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</si>
  <si>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</si>
  <si>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</si>
  <si>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</si>
  <si>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</si>
  <si>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</si>
  <si>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</si>
  <si>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</si>
  <si>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</si>
  <si>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</si>
  <si>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</si>
  <si>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</si>
  <si>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</si>
  <si>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</si>
  <si>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</si>
  <si>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</si>
  <si>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</si>
  <si>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</si>
  <si>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</si>
  <si>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</si>
  <si>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</si>
  <si>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</si>
  <si>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</si>
  <si>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</si>
  <si>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</si>
  <si>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</si>
  <si>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</si>
  <si>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</si>
  <si>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</si>
  <si>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</si>
  <si>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</si>
  <si>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</si>
  <si>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</si>
  <si>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</si>
  <si>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</si>
  <si>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</si>
  <si>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</si>
  <si>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</si>
  <si>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</si>
  <si>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</si>
  <si>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</si>
  <si>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</si>
  <si>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</si>
  <si>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</si>
  <si>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</si>
  <si>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</si>
  <si>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</si>
  <si>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</si>
  <si>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</si>
  <si>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</si>
  <si>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</si>
  <si>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</si>
  <si>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</si>
  <si>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</si>
  <si>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</si>
  <si>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</si>
  <si>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</si>
  <si>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</si>
  <si>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</si>
  <si>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</si>
  <si>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</si>
  <si>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</si>
  <si>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</si>
  <si>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</si>
  <si>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</si>
  <si>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</si>
  <si>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</si>
  <si>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</si>
  <si>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</si>
  <si>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</si>
  <si>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</si>
  <si>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</si>
  <si>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</si>
  <si>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</si>
  <si>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</si>
  <si>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</si>
  <si>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</si>
  <si>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</si>
  <si>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</si>
  <si>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</si>
  <si>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</si>
  <si>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</si>
  <si>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</si>
  <si>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</si>
  <si>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</si>
  <si>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</si>
  <si>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</si>
  <si>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</si>
  <si>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</si>
  <si>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</si>
  <si>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</si>
  <si>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</si>
  <si>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</si>
  <si>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</si>
  <si>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</si>
  <si>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</si>
  <si>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</si>
  <si>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</si>
  <si>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</si>
  <si>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</si>
  <si>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</si>
  <si>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</si>
  <si>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</si>
  <si>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</si>
  <si>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</si>
  <si>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</si>
  <si>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</si>
  <si>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</si>
  <si>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</si>
  <si>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</si>
  <si>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</si>
  <si>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</si>
  <si>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</si>
  <si>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</si>
  <si>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</si>
  <si>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</si>
  <si>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</si>
  <si>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</si>
  <si>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</si>
  <si>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</si>
  <si>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</si>
  <si>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</si>
  <si>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</si>
  <si>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</si>
  <si>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</si>
  <si>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</si>
  <si>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</si>
  <si>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</si>
  <si>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</si>
  <si>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</si>
  <si>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</si>
  <si>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</si>
  <si>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</si>
  <si>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</si>
  <si>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</si>
  <si>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</si>
  <si>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</si>
  <si>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</si>
  <si>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</si>
  <si>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</si>
  <si>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</si>
  <si>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</si>
  <si>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</si>
  <si>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</si>
  <si>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</si>
  <si>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</si>
  <si>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</si>
  <si>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</si>
  <si>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</si>
  <si>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</si>
  <si>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</si>
  <si>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</si>
  <si>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</si>
  <si>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</si>
  <si>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</si>
  <si>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</si>
  <si>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</si>
  <si>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</si>
  <si>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</si>
  <si>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</si>
  <si>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</si>
  <si>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</si>
  <si>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</si>
  <si>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</si>
  <si>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</si>
  <si>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</si>
  <si>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</si>
  <si>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</si>
  <si>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</si>
  <si>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</si>
  <si>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</si>
  <si>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</si>
  <si>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</si>
  <si>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</si>
  <si>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</si>
  <si>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</si>
  <si>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</si>
  <si>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</si>
  <si>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</si>
  <si>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</si>
  <si>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</si>
  <si>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</si>
  <si>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</si>
  <si>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</si>
  <si>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</si>
  <si>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</si>
  <si>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</si>
  <si>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</si>
  <si>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</si>
  <si>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</si>
  <si>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</si>
  <si>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</si>
  <si>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</si>
  <si>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</si>
  <si>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</si>
  <si>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</si>
  <si>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</si>
  <si>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</si>
  <si>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</si>
  <si>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</si>
  <si>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</si>
  <si>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</si>
  <si>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</si>
  <si>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</si>
  <si>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</si>
  <si>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</si>
  <si>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</si>
  <si>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</si>
  <si>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</si>
  <si>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</si>
  <si>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</si>
  <si>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</si>
  <si>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</si>
  <si>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</si>
  <si>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</si>
  <si>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</si>
  <si>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</si>
  <si>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</si>
  <si>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</si>
  <si>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</si>
  <si>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</si>
  <si>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</si>
  <si>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</si>
  <si>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</si>
  <si>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</si>
  <si>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</si>
  <si>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</si>
  <si>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</si>
  <si>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</si>
  <si>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</si>
  <si>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</si>
  <si>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</si>
  <si>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</si>
  <si>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</si>
  <si>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</si>
  <si>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</si>
  <si>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</si>
  <si>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</si>
  <si>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</si>
  <si>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</si>
  <si>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</si>
  <si>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</si>
  <si>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</si>
  <si>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</si>
  <si>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</si>
  <si>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</si>
  <si>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</si>
  <si>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</si>
  <si>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</si>
  <si>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</si>
  <si>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</si>
  <si>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</si>
  <si>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</si>
  <si>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</si>
  <si>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</si>
  <si>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</si>
  <si>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</si>
  <si>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</si>
  <si>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</si>
  <si>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</si>
  <si>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</si>
  <si>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</si>
  <si>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</si>
  <si>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</si>
  <si>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</si>
  <si>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</si>
  <si>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</si>
  <si>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</si>
  <si>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</si>
  <si>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</si>
  <si>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</si>
  <si>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</si>
  <si>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</si>
  <si>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</si>
  <si>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</si>
  <si>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</si>
  <si>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</si>
  <si>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</si>
  <si>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</si>
  <si>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</si>
  <si>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</si>
  <si>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</si>
  <si>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</si>
  <si>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</si>
  <si>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</si>
  <si>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</si>
  <si>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</si>
  <si>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</si>
  <si>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</si>
  <si>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</si>
  <si>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</si>
  <si>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</si>
  <si>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</si>
  <si>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</si>
  <si>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</si>
  <si>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</si>
  <si>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</si>
  <si>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</si>
  <si>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</si>
  <si>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</si>
  <si>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</si>
  <si>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</si>
  <si>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</si>
  <si>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</si>
  <si>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</si>
  <si>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</si>
  <si>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</si>
  <si>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</si>
  <si>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</si>
  <si>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</si>
  <si>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</si>
  <si>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</si>
  <si>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</si>
  <si>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</si>
  <si>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</si>
  <si>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</si>
  <si>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</si>
  <si>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</si>
  <si>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</si>
  <si>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</si>
  <si>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</si>
  <si>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</si>
  <si>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</si>
  <si>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</si>
  <si>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</si>
  <si>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</si>
  <si>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</si>
  <si>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</si>
  <si>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</si>
  <si>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</si>
  <si>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</si>
  <si>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</si>
  <si>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</si>
  <si>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</si>
  <si>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</si>
  <si>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</si>
  <si>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</si>
  <si>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</si>
  <si>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</si>
  <si>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</si>
  <si>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</si>
  <si>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</si>
  <si>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</si>
  <si>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</si>
  <si>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</si>
  <si>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</si>
  <si>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</si>
  <si>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</si>
  <si>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</si>
  <si>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</si>
  <si>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</si>
  <si>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</si>
  <si>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</si>
  <si>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</si>
  <si>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</si>
  <si>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</si>
  <si>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</si>
  <si>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</si>
  <si>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</si>
  <si>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</si>
  <si>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</si>
  <si>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</si>
  <si>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</si>
  <si>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</si>
  <si>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</si>
  <si>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</si>
  <si>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</si>
  <si>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</si>
  <si>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</si>
  <si>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</si>
  <si>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</si>
  <si>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</si>
  <si>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</si>
  <si>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</si>
  <si>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</si>
  <si>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</si>
  <si>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</si>
  <si>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</si>
  <si>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</si>
  <si>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</si>
  <si>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</si>
  <si>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</si>
  <si>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</si>
  <si>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</si>
  <si>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</si>
  <si>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</si>
  <si>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</si>
  <si>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</si>
  <si>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</si>
  <si>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</si>
  <si>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</si>
  <si>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</si>
  <si>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</si>
  <si>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</si>
  <si>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</si>
  <si>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</si>
  <si>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</si>
  <si>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</si>
  <si>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</si>
  <si>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</si>
  <si>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</si>
  <si>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</si>
  <si>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</si>
  <si>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</si>
  <si>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</si>
  <si>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</si>
  <si>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</si>
  <si>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</si>
  <si>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</si>
  <si>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</si>
  <si>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</si>
  <si>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</si>
  <si>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</si>
  <si>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</si>
  <si>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</si>
  <si>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</si>
  <si>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</si>
  <si>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</si>
  <si>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</si>
  <si>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</si>
  <si>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</si>
  <si>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</si>
  <si>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</si>
  <si>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</si>
  <si>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</si>
  <si>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</si>
  <si>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</si>
  <si>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</si>
  <si>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</si>
  <si>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</si>
  <si>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</si>
  <si>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</si>
  <si>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</si>
  <si>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</si>
  <si>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</si>
  <si>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</si>
  <si>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</si>
  <si>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</si>
  <si>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</si>
  <si>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</si>
  <si>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</si>
  <si>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</si>
  <si>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</si>
  <si>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</si>
  <si>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</si>
  <si>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</si>
  <si>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</si>
  <si>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</si>
  <si>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</si>
  <si>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</si>
  <si>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</si>
  <si>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</si>
  <si>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</si>
  <si>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</si>
  <si>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</si>
  <si>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</si>
  <si>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</si>
  <si>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</si>
  <si>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</si>
  <si>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</si>
  <si>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</si>
  <si>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</si>
  <si>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</si>
  <si>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</si>
  <si>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</si>
  <si>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</si>
  <si>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</si>
  <si>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</si>
  <si>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</si>
  <si>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</si>
  <si>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</si>
  <si>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</si>
  <si>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</si>
  <si>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</si>
  <si>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</si>
  <si>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</si>
  <si>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</si>
  <si>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</si>
  <si>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</si>
  <si>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</si>
  <si>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</si>
  <si>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</si>
  <si>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</si>
  <si>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</si>
  <si>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</si>
  <si>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</si>
  <si>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</si>
  <si>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</si>
  <si>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</si>
  <si>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</si>
  <si>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</si>
  <si>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</si>
  <si>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</si>
  <si>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</si>
  <si>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</si>
  <si>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</si>
  <si>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</si>
  <si>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</si>
  <si>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</si>
  <si>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</si>
  <si>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</si>
  <si>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</si>
  <si>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</si>
  <si>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</si>
  <si>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</si>
  <si>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</si>
  <si>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</si>
  <si>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</si>
  <si>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</si>
  <si>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</si>
  <si>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</si>
  <si>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</si>
  <si>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</si>
  <si>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</si>
  <si>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</si>
  <si>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</si>
  <si>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</si>
  <si>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</si>
  <si>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</si>
  <si>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</si>
  <si>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</si>
  <si>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</si>
  <si>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</si>
  <si>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</si>
  <si>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</si>
  <si>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</si>
  <si>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</si>
  <si>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</si>
  <si>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</si>
  <si>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</si>
  <si>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</si>
  <si>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</si>
  <si>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</si>
  <si>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</si>
  <si>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</si>
  <si>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</si>
  <si>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</si>
  <si>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</si>
  <si>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</si>
  <si>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</si>
  <si>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</si>
  <si>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</si>
  <si>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</si>
  <si>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</si>
  <si>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</si>
  <si>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</si>
  <si>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</si>
  <si>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</si>
  <si>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</si>
  <si>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</si>
  <si>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</si>
  <si>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</si>
  <si>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</si>
  <si>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</si>
  <si>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</si>
  <si>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</si>
  <si>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</si>
  <si>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</si>
  <si>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</si>
  <si>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</si>
  <si>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</si>
  <si>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</si>
  <si>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</si>
  <si>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</si>
  <si>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</si>
  <si>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</si>
  <si>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</si>
  <si>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</si>
  <si>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</si>
  <si>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</si>
  <si>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</si>
  <si>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</si>
  <si>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</si>
  <si>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</si>
  <si>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</si>
  <si>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</si>
  <si>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</si>
  <si>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</si>
  <si>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</si>
  <si>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</si>
  <si>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</si>
  <si>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</si>
  <si>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</si>
  <si>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</si>
  <si>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</si>
  <si>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</si>
  <si>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</si>
  <si>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</si>
  <si>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</si>
  <si>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</si>
  <si>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</si>
  <si>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</si>
  <si>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</si>
  <si>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</si>
  <si>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</si>
  <si>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</si>
  <si>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</si>
  <si>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</si>
  <si>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</si>
  <si>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</si>
  <si>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</si>
  <si>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</si>
  <si>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</si>
  <si>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</si>
  <si>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</si>
  <si>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</si>
  <si>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</si>
  <si>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</si>
  <si>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</si>
  <si>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</si>
  <si>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</si>
  <si>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</si>
  <si>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</si>
  <si>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</si>
  <si>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</si>
  <si>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</si>
  <si>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</si>
  <si>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</si>
  <si>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</si>
  <si>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</si>
  <si>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</si>
  <si>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</si>
  <si>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</si>
  <si>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</si>
  <si>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</si>
  <si>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</si>
  <si>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</si>
  <si>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</si>
  <si>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</si>
  <si>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</si>
  <si>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</si>
  <si>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</si>
  <si>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</si>
  <si>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</si>
  <si>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</si>
  <si>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</si>
  <si>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</si>
  <si>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</si>
  <si>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</si>
  <si>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</si>
  <si>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</si>
  <si>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</si>
  <si>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</si>
  <si>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</si>
  <si>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</si>
  <si>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</si>
  <si>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</si>
  <si>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</si>
  <si>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</si>
  <si>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</si>
  <si>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</si>
  <si>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</si>
  <si>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</si>
  <si>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</si>
  <si>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</si>
  <si>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</si>
  <si>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</si>
  <si>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</si>
  <si>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</si>
  <si>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</si>
  <si>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</si>
  <si>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</si>
  <si>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</si>
  <si>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</si>
  <si>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</si>
  <si>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</si>
  <si>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</si>
  <si>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</si>
  <si>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</si>
  <si>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</si>
  <si>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</si>
  <si>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</si>
  <si>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</si>
  <si>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</si>
  <si>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</si>
  <si>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</si>
  <si>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</si>
  <si>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</si>
  <si>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</si>
  <si>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</si>
  <si>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</si>
  <si>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</si>
  <si>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</si>
  <si>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</si>
  <si>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</si>
  <si>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</si>
  <si>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</si>
  <si>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</si>
  <si>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</si>
  <si>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</si>
  <si>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</si>
  <si>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</si>
  <si>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</si>
  <si>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</si>
  <si>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</si>
  <si>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</si>
  <si>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</si>
  <si>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</si>
  <si>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</si>
  <si>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</si>
  <si>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</si>
  <si>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</si>
  <si>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</si>
  <si>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</si>
  <si>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</si>
  <si>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</si>
  <si>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</si>
  <si>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</si>
  <si>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</si>
  <si>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</si>
  <si>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</si>
  <si>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</si>
  <si>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</si>
  <si>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</si>
  <si>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</si>
  <si>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</si>
  <si>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</si>
  <si>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</si>
  <si>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</si>
  <si>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</si>
  <si>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</si>
  <si>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</si>
  <si>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</si>
  <si>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</si>
  <si>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</si>
  <si>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</si>
  <si>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</si>
  <si>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</si>
  <si>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</si>
  <si>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</si>
  <si>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</si>
  <si>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</si>
  <si>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</si>
  <si>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</si>
  <si>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</si>
  <si>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</si>
  <si>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</si>
  <si>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</si>
  <si>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</si>
  <si>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</si>
  <si>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</si>
  <si>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</si>
  <si>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</si>
  <si>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</si>
  <si>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</si>
  <si>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</si>
  <si>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</si>
  <si>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</si>
  <si>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</si>
  <si>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</si>
  <si>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</si>
  <si>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</si>
  <si>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</si>
  <si>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</si>
  <si>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</si>
  <si>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</si>
  <si>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</si>
  <si>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</si>
  <si>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</si>
  <si>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</si>
  <si>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</si>
  <si>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</si>
  <si>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</si>
  <si>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</si>
  <si>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</si>
  <si>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</si>
  <si>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</si>
  <si>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</si>
  <si>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</si>
  <si>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</si>
  <si>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</si>
  <si>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</si>
  <si>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</si>
  <si>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</si>
  <si>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</si>
  <si>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</si>
  <si>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</si>
  <si>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</si>
  <si>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</si>
  <si>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</si>
  <si>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</si>
  <si>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</si>
  <si>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</si>
  <si>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</si>
  <si>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</si>
  <si>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</si>
  <si>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</si>
  <si>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</si>
  <si>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</si>
  <si>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</si>
  <si>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</si>
  <si>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</si>
  <si>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</si>
  <si>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</si>
  <si>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</si>
  <si>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</si>
  <si>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</si>
  <si>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</si>
  <si>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</si>
  <si>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</si>
  <si>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</si>
  <si>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</si>
  <si>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</si>
  <si>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</si>
  <si>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</si>
  <si>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</si>
  <si>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</si>
  <si>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</si>
  <si>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</si>
  <si>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</si>
  <si>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</si>
  <si>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</si>
  <si>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</si>
  <si>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</si>
  <si>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</si>
  <si>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</si>
  <si>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</si>
  <si>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</si>
  <si>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</si>
  <si>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</si>
  <si>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</si>
  <si>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</si>
  <si>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</si>
  <si>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</si>
  <si>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</si>
  <si>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</si>
  <si>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</si>
  <si>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</si>
  <si>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</si>
  <si>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</si>
  <si>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</si>
  <si>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</si>
  <si>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</si>
  <si>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</si>
  <si>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</si>
  <si>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</si>
  <si>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</si>
  <si>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</si>
  <si>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</si>
  <si>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</si>
  <si>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</si>
  <si>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</si>
  <si>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</si>
  <si>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</si>
  <si>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</si>
  <si>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</si>
  <si>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</si>
  <si>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</si>
  <si>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</si>
  <si>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</si>
  <si>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</si>
  <si>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</si>
  <si>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</si>
  <si>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</si>
  <si>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</si>
  <si>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</si>
  <si>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</si>
  <si>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</si>
  <si>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</si>
  <si>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</si>
  <si>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</si>
  <si>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</si>
  <si>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</si>
  <si>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</si>
  <si>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</si>
  <si>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</si>
  <si>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</si>
  <si>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</si>
  <si>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</si>
  <si>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</si>
  <si>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</si>
  <si>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</si>
  <si>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</si>
  <si>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</si>
  <si>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</si>
  <si>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</si>
  <si>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</si>
  <si>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</si>
  <si>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</si>
  <si>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</si>
  <si>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</si>
  <si>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</si>
  <si>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</si>
  <si>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</si>
  <si>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</si>
  <si>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</si>
  <si>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</si>
  <si>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</si>
  <si>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</si>
  <si>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</si>
  <si>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</si>
  <si>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</si>
  <si>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</si>
  <si>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</si>
  <si>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</si>
  <si>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</si>
  <si>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</si>
  <si>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</si>
  <si>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</si>
  <si>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</si>
  <si>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</si>
  <si>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</si>
  <si>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</si>
  <si>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</si>
  <si>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</si>
  <si>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</si>
  <si>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</si>
  <si>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</si>
  <si>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</si>
  <si>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</si>
  <si>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</si>
  <si>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</si>
  <si>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</si>
  <si>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</si>
  <si>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</si>
  <si>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</si>
  <si>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 xml:space="preserve">Garantizar una adecuada infraestructura para el desarrollo de un vivero municipal. </t>
  </si>
  <si>
    <t>Número</t>
  </si>
  <si>
    <t xml:space="preserve">Acciones de apoyo para las actividades de producción y mantenimiento del vivero municipal. </t>
  </si>
  <si>
    <t xml:space="preserve">Adquisición de herramientas para dotación del vivero. </t>
  </si>
  <si>
    <t xml:space="preserve">Adquisición de insumos para producción de vivero. </t>
  </si>
  <si>
    <t>Generar una estrategia de capacitación dirigido a los guardabosques de Tocancipá.</t>
  </si>
  <si>
    <t>Implementar estrategias para la adecuación, mantenimiento, vigilancia y control de zonas de importancia ambiental y predios de interés hídrico del municipio de Tocancipá.</t>
  </si>
  <si>
    <t xml:space="preserve">Actualización del inventario de flora y fauna del municipio . </t>
  </si>
  <si>
    <t xml:space="preserve">Elaboración de una guía del inventario de flora y fauna del municipio., </t>
  </si>
  <si>
    <t>Desarrollar estrategias para la conservación de flora y fauna con el propósito de sensibilizar la conciencia ambiental en la comunidad.</t>
  </si>
  <si>
    <t>Apoyar la coordinación de acciones que permitan el control de tráfico ilegal de fauna y flora silvestre en el municipio</t>
  </si>
  <si>
    <t>Apoyo técnico para la actualización de identificación de áreas, que por fenómenos naturales y antrópicos  se evidencie degradación</t>
  </si>
  <si>
    <t>Apoyo técnico para realizar acciones de seguimiento al sector minero</t>
  </si>
  <si>
    <t>Realizar visitas de seguimiento y control para evitar que los procesos antrópicos provoquen la aparición de nuevas áreas degradadas</t>
  </si>
  <si>
    <t>Adquisición de insumos, herramientas y equipos para revegetalización</t>
  </si>
  <si>
    <t>Apoyo técnico y operativo para recuperación de áreas</t>
  </si>
  <si>
    <t>Realizar alianzas para adelantar recuperación de zonas degradadas</t>
  </si>
  <si>
    <t>Apoyo técnico en procesos de capacitación en propagación y revegetalización</t>
  </si>
  <si>
    <t>Apoyo técnico en la implementación del plan de gestión integral de residuos sólidos municipal - PGIRS, de acuerdo a las competencias de la Secretaria del Ambiente.</t>
  </si>
  <si>
    <t>Porcentaje</t>
  </si>
  <si>
    <t>Seguimiento y control sobre la ejecución e implementación del PGIRS de acuerdo a las competencias de cada dependencia involucrada.</t>
  </si>
  <si>
    <t xml:space="preserve">Campañas civicas por concepto de comparendo ambiental </t>
  </si>
  <si>
    <t>Apoyo técnico y profesional para conservaión y restauración de ecosistemas</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</si>
</sst>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 numFmtId="175" formatCode="#,##0.00\ &quot;€&quot;"/>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75" fontId="28" fillId="0" borderId="40" xfId="0" applyNumberFormat="1" applyFont="1" applyFill="1" applyBorder="1" applyAlignment="1" applyProtection="1">
      <alignment horizontal="justify" vertical="center" wrapText="1"/>
    </xf>
    <xf numFmtId="175" fontId="28" fillId="0" borderId="57" xfId="0" applyNumberFormat="1"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5"/>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9" t="s">
        <v>2</v>
      </c>
      <c r="C2" s="970"/>
      <c r="D2" s="970"/>
      <c r="E2" s="970"/>
      <c r="F2" s="970"/>
      <c r="G2" s="970"/>
      <c r="H2" s="970"/>
      <c r="I2" s="970"/>
      <c r="J2" s="970"/>
      <c r="K2" s="970"/>
      <c r="L2" s="970"/>
      <c r="M2" s="970"/>
      <c r="N2" s="970"/>
      <c r="O2" s="970"/>
      <c r="P2" s="970"/>
      <c r="Q2" s="970"/>
      <c r="R2" s="970"/>
      <c r="S2" s="970"/>
      <c r="T2" s="970"/>
      <c r="U2" s="970"/>
      <c r="V2" s="970"/>
      <c r="W2" s="970"/>
      <c r="X2" s="970"/>
      <c r="Y2" s="970"/>
      <c r="Z2" s="970"/>
      <c r="AA2" s="970"/>
      <c r="AB2" s="970"/>
      <c r="AC2" s="970"/>
      <c r="AD2" s="970"/>
      <c r="AE2" s="970"/>
      <c r="AF2" s="970"/>
      <c r="AG2" s="970"/>
      <c r="AH2" s="970"/>
      <c r="AI2" s="970"/>
      <c r="AJ2" s="970"/>
      <c r="AK2" s="970"/>
      <c r="AL2" s="970"/>
      <c r="AM2" s="970"/>
      <c r="AN2" s="970"/>
      <c r="AO2" s="970"/>
      <c r="AP2" s="970"/>
      <c r="AQ2" s="970"/>
      <c r="AR2" s="970"/>
      <c r="AS2" s="970"/>
      <c r="AT2" s="970"/>
      <c r="AU2" s="970"/>
      <c r="AV2" s="970"/>
      <c r="AW2" s="970"/>
      <c r="AX2" s="970"/>
      <c r="AY2" s="970"/>
      <c r="AZ2" s="970"/>
      <c r="BA2" s="971"/>
      <c r="BC2" s="912"/>
      <c r="BD2" s="914" t="s">
        <v>1669</v>
      </c>
      <c r="BE2" s="915"/>
      <c r="BF2" s="915"/>
      <c r="BG2" s="915"/>
      <c r="BH2" s="915"/>
      <c r="BI2" s="915"/>
      <c r="BJ2" s="915"/>
    </row>
    <row r="3" spans="1:62" ht="15.75" x14ac:dyDescent="0.2">
      <c r="B3" s="972" t="s">
        <v>1670</v>
      </c>
      <c r="C3" s="973"/>
      <c r="D3" s="973"/>
      <c r="E3" s="973"/>
      <c r="F3" s="973"/>
      <c r="G3" s="973"/>
      <c r="H3" s="973"/>
      <c r="I3" s="973"/>
      <c r="J3" s="973"/>
      <c r="K3" s="973"/>
      <c r="L3" s="973"/>
      <c r="M3" s="973"/>
      <c r="N3" s="974">
        <v>2017</v>
      </c>
      <c r="O3" s="974"/>
      <c r="P3" s="974"/>
      <c r="Q3" s="126" t="e">
        <f>VLOOKUP(N3,#REF!,2,0)</f>
        <v>#REF!</v>
      </c>
      <c r="R3" s="126">
        <f>VLOOKUP(N3,$N$311:$O$315,2,0)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3"/>
      <c r="BD3" s="914"/>
      <c r="BE3" s="915"/>
      <c r="BF3" s="915"/>
      <c r="BG3" s="915"/>
      <c r="BH3" s="915"/>
      <c r="BI3" s="915"/>
      <c r="BJ3" s="91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5" t="str">
        <f>VLOOKUP($D$9,'CONSOLIDADO PLAN DESARROLLO'!$DT$9:$DZ$62,3,0)</f>
        <v>E3. - Infraestructura, Planeación, Ambiente y Servicios Públicos</v>
      </c>
      <c r="D5" s="975"/>
      <c r="E5" s="975"/>
      <c r="F5" s="975"/>
      <c r="G5" s="975"/>
      <c r="H5" s="975"/>
      <c r="I5" s="976"/>
      <c r="J5" s="977" t="s">
        <v>1672</v>
      </c>
      <c r="K5" s="978"/>
      <c r="L5" s="979" t="str">
        <f>VLOOKUP($D$9,'CONSOLIDADO PLAN DESARROLLO'!$DT$9:$DZ$62,5,0)</f>
        <v>Ambiental</v>
      </c>
      <c r="M5" s="979"/>
      <c r="N5" s="979"/>
      <c r="O5" s="979"/>
      <c r="P5" s="979"/>
      <c r="Q5" s="979"/>
      <c r="R5" s="979"/>
      <c r="S5" s="979"/>
      <c r="T5" s="979"/>
      <c r="U5" s="980"/>
      <c r="V5" s="981" t="s">
        <v>1790</v>
      </c>
      <c r="W5" s="982"/>
      <c r="X5" s="982"/>
      <c r="Y5" s="95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54"/>
      <c r="AA5" s="954"/>
      <c r="AB5" s="954"/>
      <c r="AC5" s="954"/>
      <c r="AD5" s="954"/>
      <c r="AE5" s="954"/>
      <c r="AF5" s="954"/>
      <c r="AG5" s="954"/>
      <c r="AH5" s="954"/>
      <c r="AI5" s="954"/>
      <c r="AJ5" s="954"/>
      <c r="AK5" s="954"/>
      <c r="AL5" s="954"/>
      <c r="AM5" s="954"/>
      <c r="AN5" s="954"/>
      <c r="AO5" s="954"/>
      <c r="AP5" s="954"/>
      <c r="AQ5" s="954"/>
      <c r="AR5" s="954"/>
      <c r="AS5" s="954"/>
      <c r="AT5" s="954"/>
      <c r="AU5" s="954"/>
      <c r="AV5" s="954"/>
      <c r="AW5" s="954"/>
      <c r="AX5" s="954"/>
      <c r="AY5" s="954"/>
      <c r="AZ5" s="954"/>
      <c r="BA5" s="983"/>
    </row>
    <row r="6" spans="1:62" ht="15" customHeight="1" thickBot="1" x14ac:dyDescent="0.25">
      <c r="B6" s="133" t="s">
        <v>1673</v>
      </c>
      <c r="C6" s="954" t="str">
        <f>VLOOKUP($D$9,'CONSOLIDADO PLAN DESARROLLO'!$DT$9:$DZ$62,6,0)</f>
        <v>E3.P_H - FLORA, FAUNA, SUELO, MINERÍA Y GESTIÓN DE RESIDUOS SÓLIDOS</v>
      </c>
      <c r="D6" s="954"/>
      <c r="E6" s="954"/>
      <c r="F6" s="955"/>
      <c r="G6" s="916" t="s">
        <v>1792</v>
      </c>
      <c r="H6" s="917"/>
      <c r="I6" s="917"/>
      <c r="J6" s="917"/>
      <c r="K6" s="918" t="str">
        <f>VLOOKUP($D$9,'CONSOLIDADO PLAN DESARROLLO'!$DT$9:$DZ$62,7,0)</f>
        <v xml:space="preserve">Promover la conservación y restauración la flora, la fauna y realizar el seguimiento a la contaminación por residuos sólidos y control a la deforestación </v>
      </c>
      <c r="L6" s="918"/>
      <c r="M6" s="918"/>
      <c r="N6" s="918"/>
      <c r="O6" s="918"/>
      <c r="P6" s="918"/>
      <c r="Q6" s="919"/>
      <c r="R6" s="956" t="s">
        <v>1674</v>
      </c>
      <c r="S6" s="957"/>
      <c r="T6" s="957"/>
      <c r="U6" s="957"/>
      <c r="V6" s="958"/>
      <c r="W6" s="958"/>
      <c r="X6" s="958"/>
      <c r="Y6" s="958"/>
      <c r="Z6" s="958"/>
      <c r="AA6" s="958"/>
      <c r="AB6" s="958"/>
      <c r="AC6" s="958"/>
      <c r="AD6" s="958"/>
      <c r="AE6" s="958"/>
      <c r="AF6" s="958"/>
      <c r="AG6" s="958"/>
      <c r="AH6" s="958"/>
      <c r="AI6" s="959"/>
      <c r="AJ6" s="960" t="s">
        <v>1675</v>
      </c>
      <c r="AK6" s="961"/>
      <c r="AL6" s="961"/>
      <c r="AM6" s="961"/>
      <c r="AN6" s="961"/>
      <c r="AO6" s="961"/>
      <c r="AP6" s="961"/>
      <c r="AQ6" s="961"/>
      <c r="AR6" s="961"/>
      <c r="AS6" s="961"/>
      <c r="AT6" s="961"/>
      <c r="AU6" s="961"/>
      <c r="AV6" s="961"/>
      <c r="AW6" s="961"/>
      <c r="AX6" s="961"/>
      <c r="AY6" s="961"/>
      <c r="AZ6" s="961"/>
      <c r="BA6" s="962"/>
    </row>
    <row r="7" spans="1:62" ht="36" customHeight="1" x14ac:dyDescent="0.2">
      <c r="B7" s="920" t="s">
        <v>1676</v>
      </c>
      <c r="C7" s="921"/>
      <c r="D7" s="963" t="s">
        <v>1677</v>
      </c>
      <c r="E7" s="924" t="s">
        <v>1678</v>
      </c>
      <c r="F7" s="965" t="s">
        <v>1679</v>
      </c>
      <c r="G7" s="967" t="s">
        <v>1680</v>
      </c>
      <c r="H7" s="942" t="s">
        <v>1793</v>
      </c>
      <c r="I7" s="944" t="s">
        <v>1915</v>
      </c>
      <c r="J7" s="946">
        <f>+$N$3</f>
        <v>2017</v>
      </c>
      <c r="K7" s="948" t="s">
        <v>1682</v>
      </c>
      <c r="L7" s="950" t="s">
        <v>1683</v>
      </c>
      <c r="M7" s="134"/>
      <c r="N7" s="134"/>
      <c r="O7" s="134"/>
      <c r="P7" s="134"/>
      <c r="Q7" s="134"/>
      <c r="R7" s="952" t="s">
        <v>1917</v>
      </c>
      <c r="S7" s="953"/>
      <c r="T7" s="936" t="s">
        <v>1934</v>
      </c>
      <c r="U7" s="936"/>
      <c r="V7" s="936" t="s">
        <v>1918</v>
      </c>
      <c r="W7" s="936"/>
      <c r="X7" s="936" t="s">
        <v>1919</v>
      </c>
      <c r="Y7" s="936"/>
      <c r="Z7" s="941" t="s">
        <v>1916</v>
      </c>
      <c r="AA7" s="941"/>
      <c r="AB7" s="936" t="s">
        <v>36</v>
      </c>
      <c r="AC7" s="936"/>
      <c r="AD7" s="936" t="s">
        <v>1935</v>
      </c>
      <c r="AE7" s="936"/>
      <c r="AF7" s="936" t="s">
        <v>1920</v>
      </c>
      <c r="AG7" s="936"/>
      <c r="AH7" s="937" t="s">
        <v>1930</v>
      </c>
      <c r="AI7" s="938"/>
      <c r="AJ7" s="939" t="s">
        <v>1684</v>
      </c>
      <c r="AK7" s="940"/>
      <c r="AL7" s="940"/>
      <c r="AM7" s="940"/>
      <c r="AN7" s="940"/>
      <c r="AO7" s="940"/>
      <c r="AP7" s="940"/>
      <c r="AQ7" s="940" t="s">
        <v>1685</v>
      </c>
      <c r="AR7" s="940"/>
      <c r="AS7" s="940"/>
      <c r="AT7" s="940" t="s">
        <v>1686</v>
      </c>
      <c r="AU7" s="940"/>
      <c r="AV7" s="940"/>
      <c r="AW7" s="940"/>
      <c r="AX7" s="940"/>
      <c r="AY7" s="986" t="s">
        <v>1687</v>
      </c>
      <c r="AZ7" s="984" t="s">
        <v>1688</v>
      </c>
      <c r="BA7" s="985" t="s">
        <v>1689</v>
      </c>
    </row>
    <row r="8" spans="1:62" ht="57" customHeight="1" x14ac:dyDescent="0.2">
      <c r="B8" s="922"/>
      <c r="C8" s="923"/>
      <c r="D8" s="964"/>
      <c r="E8" s="925"/>
      <c r="F8" s="966"/>
      <c r="G8" s="968"/>
      <c r="H8" s="943"/>
      <c r="I8" s="945"/>
      <c r="J8" s="947"/>
      <c r="K8" s="949"/>
      <c r="L8" s="951"/>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6"/>
      <c r="AZ8" s="984"/>
      <c r="BA8" s="985"/>
    </row>
    <row r="9" spans="1:62" ht="78" customHeight="1" x14ac:dyDescent="0.2">
      <c r="B9" s="926" t="s">
        <v>1936</v>
      </c>
      <c r="C9" s="927"/>
      <c r="D9" s="103" t="s">
        <v>454</v>
      </c>
      <c r="E9" s="102" t="str">
        <f>VLOOKUP($D$9,'CONSOLIDADO PLAN DESARROLLO'!$EB$9:$EF$62,2,0)</f>
        <v>Incrementar en hectáreas el área de conservación y restauración del municipio</v>
      </c>
      <c r="F9" s="37" t="str">
        <f>VLOOKUP($D$9,'CONSOLIDADO PLAN DESARROLLO'!$EB$9:$EF$62,3,0)</f>
        <v>No. de héctareas incrementadas de conservación y restauración</v>
      </c>
      <c r="G9" s="98">
        <f>VLOOKUP($D$9,'CONSOLIDADO PLAN DESARROLLO'!$EB$9:$EF$62,4,0)</f>
        <v>41</v>
      </c>
      <c r="H9" s="98">
        <f>VLOOKUP($D$9,'CONSOLIDADO PLAN DESARROLLO'!$EB$9:$EF$62,5,0)</f>
        <v>341</v>
      </c>
      <c r="I9" s="928"/>
      <c r="J9" s="929"/>
      <c r="K9" s="858"/>
      <c r="L9" s="859"/>
      <c r="M9" s="134"/>
      <c r="N9" s="134"/>
      <c r="O9" s="134"/>
      <c r="P9" s="134"/>
      <c r="Q9" s="134"/>
      <c r="R9" s="135">
        <f>+R12+R21+R30+R39+R48+R57+R67+R76+R85+R94+R103+R112+R121+R130+R139+R148+R157+R166+R175+R184+R193</f>
        <v>0</v>
      </c>
      <c r="S9" s="136">
        <f t="shared" ref="S9:AX9" si="0">+S12+S21+S30+S39+S48+S57+S67+S76+S85+S94+S103+S112+S121+S130+S139+S148+S157+S166+S175+S184+S193</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5"/>
      <c r="O11" s="935"/>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861"/>
      <c r="B13" s="863" t="str">
        <f>VLOOKUP($D$9,'PROYECTOS REGISTRADOS'!$A$2:$D$82,4,0)</f>
        <v>Conservación de flora, fauna, suelo y seguimiento en mineria y gestion de residuos solidos en el municipio de Tocancipá, Cundinamarca, Centro Oriente</v>
      </c>
      <c r="C13" s="866" t="str">
        <f>VLOOKUP($D$9,'PROYECTOS REGISTRADOS'!$A$2:$D$82,3,0)</f>
        <v>2016-25817-0008</v>
      </c>
      <c r="D13" s="869" t="s">
        <v>1265</v>
      </c>
      <c r="E13" s="872" t="str">
        <f>IF(D13=0,"0-0",(VLOOKUP(D13,'CONSOLIDADO PLAN DESARROLLO'!$EL$9:$ET$304,2,0)))</f>
        <v>Desarrollar estrategia para fortalecer el Vivero municipal</v>
      </c>
      <c r="F13" s="875" t="str">
        <f>IF(D13=0,"0-0",(VLOOKUP(D13,'CONSOLIDADO PLAN DESARROLLO'!$EL$9:$ET$304,3,0)))</f>
        <v>No. de estrategias para fortalecer el vivero municipal</v>
      </c>
      <c r="G13" s="878">
        <f>IF(D13=0,"0-0",(VLOOKUP(D13,'CONSOLIDADO PLAN DESARROLLO'!$EL$9:$ET$304,4,0)))</f>
        <v>1</v>
      </c>
      <c r="H13" s="881">
        <f>IF(D13=0,"0-0",(VLOOKUP(D13,'CONSOLIDADO PLAN DESARROLLO'!$EL$9:$ET$304,5,0)))</f>
        <v>1</v>
      </c>
      <c r="I13" s="884">
        <f>IF(D13=0,"0-0",(VLOOKUP(D13,'CONSOLIDADO PLAN DESARROLLO'!$EL$9:$ET$304,$R$3,0)))</f>
        <v>0.5</v>
      </c>
      <c r="J13" s="885"/>
      <c r="K13" s="906"/>
      <c r="L13" s="909"/>
      <c r="M13" s="851" t="s">
        <v>1937</v>
      </c>
      <c r="N13" s="850" t="s">
        <v>1938</v>
      </c>
      <c r="O13" s="852">
        <v>1</v>
      </c>
      <c r="P13" s="47"/>
      <c r="Q13" s="46"/>
      <c r="R13" s="902"/>
      <c r="S13" s="48"/>
      <c r="T13" s="890"/>
      <c r="U13" s="49"/>
      <c r="V13" s="890"/>
      <c r="W13" s="49"/>
      <c r="X13" s="890"/>
      <c r="Y13" s="49"/>
      <c r="Z13" s="890"/>
      <c r="AA13" s="49"/>
      <c r="AB13" s="890"/>
      <c r="AC13" s="49"/>
      <c r="AD13" s="890"/>
      <c r="AE13" s="49"/>
      <c r="AF13" s="890"/>
      <c r="AG13" s="50"/>
      <c r="AH13" s="893">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861"/>
      <c r="B14" s="863"/>
      <c r="C14" s="866"/>
      <c r="D14" s="869"/>
      <c r="E14" s="873"/>
      <c r="F14" s="875"/>
      <c r="G14" s="878"/>
      <c r="H14" s="881"/>
      <c r="I14" s="886"/>
      <c r="J14" s="887"/>
      <c r="K14" s="906"/>
      <c r="L14" s="910"/>
      <c r="M14" s="851" t="s">
        <v>1939</v>
      </c>
      <c r="N14" s="850" t="s">
        <v>1938</v>
      </c>
      <c r="O14" s="852">
        <v>4</v>
      </c>
      <c r="P14" s="47"/>
      <c r="Q14" s="46"/>
      <c r="R14" s="903"/>
      <c r="S14" s="48"/>
      <c r="T14" s="891"/>
      <c r="U14" s="49"/>
      <c r="V14" s="891"/>
      <c r="W14" s="49"/>
      <c r="X14" s="891"/>
      <c r="Y14" s="49"/>
      <c r="Z14" s="891"/>
      <c r="AA14" s="49"/>
      <c r="AB14" s="891"/>
      <c r="AC14" s="49"/>
      <c r="AD14" s="891"/>
      <c r="AE14" s="49"/>
      <c r="AF14" s="891"/>
      <c r="AG14" s="50"/>
      <c r="AH14" s="894"/>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61"/>
      <c r="B15" s="863"/>
      <c r="C15" s="866"/>
      <c r="D15" s="869"/>
      <c r="E15" s="873"/>
      <c r="F15" s="875"/>
      <c r="G15" s="878"/>
      <c r="H15" s="881"/>
      <c r="I15" s="886"/>
      <c r="J15" s="887"/>
      <c r="K15" s="906"/>
      <c r="L15" s="910"/>
      <c r="M15" s="851" t="s">
        <v>1940</v>
      </c>
      <c r="N15" s="850" t="s">
        <v>1938</v>
      </c>
      <c r="O15" s="852">
        <v>4</v>
      </c>
      <c r="P15" s="47"/>
      <c r="Q15" s="46"/>
      <c r="R15" s="903"/>
      <c r="S15" s="48"/>
      <c r="T15" s="891"/>
      <c r="U15" s="49"/>
      <c r="V15" s="891"/>
      <c r="W15" s="49"/>
      <c r="X15" s="891"/>
      <c r="Y15" s="49"/>
      <c r="Z15" s="891"/>
      <c r="AA15" s="49"/>
      <c r="AB15" s="891"/>
      <c r="AC15" s="49"/>
      <c r="AD15" s="891"/>
      <c r="AE15" s="49"/>
      <c r="AF15" s="891"/>
      <c r="AG15" s="50"/>
      <c r="AH15" s="894"/>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861"/>
      <c r="B16" s="863"/>
      <c r="C16" s="866"/>
      <c r="D16" s="869"/>
      <c r="E16" s="873"/>
      <c r="F16" s="875"/>
      <c r="G16" s="878"/>
      <c r="H16" s="881"/>
      <c r="I16" s="886"/>
      <c r="J16" s="887"/>
      <c r="K16" s="906"/>
      <c r="L16" s="910"/>
      <c r="M16" s="851" t="s">
        <v>1941</v>
      </c>
      <c r="N16" s="850" t="s">
        <v>1938</v>
      </c>
      <c r="O16" s="852">
        <v>4</v>
      </c>
      <c r="P16" s="47"/>
      <c r="Q16" s="46"/>
      <c r="R16" s="903"/>
      <c r="S16" s="48"/>
      <c r="T16" s="891"/>
      <c r="U16" s="49"/>
      <c r="V16" s="891"/>
      <c r="W16" s="49"/>
      <c r="X16" s="891"/>
      <c r="Y16" s="49"/>
      <c r="Z16" s="891"/>
      <c r="AA16" s="49"/>
      <c r="AB16" s="891"/>
      <c r="AC16" s="49"/>
      <c r="AD16" s="891"/>
      <c r="AE16" s="49"/>
      <c r="AF16" s="891"/>
      <c r="AG16" s="50"/>
      <c r="AH16" s="894"/>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x14ac:dyDescent="0.2">
      <c r="A17" s="861"/>
      <c r="B17" s="863"/>
      <c r="C17" s="866"/>
      <c r="D17" s="869"/>
      <c r="E17" s="873"/>
      <c r="F17" s="875"/>
      <c r="G17" s="878"/>
      <c r="H17" s="881"/>
      <c r="I17" s="886"/>
      <c r="J17" s="887"/>
      <c r="K17" s="906"/>
      <c r="L17" s="910"/>
      <c r="M17" s="175"/>
      <c r="N17" s="176"/>
      <c r="O17" s="177"/>
      <c r="P17" s="47"/>
      <c r="Q17" s="46"/>
      <c r="R17" s="903"/>
      <c r="S17" s="48"/>
      <c r="T17" s="891"/>
      <c r="U17" s="49"/>
      <c r="V17" s="891"/>
      <c r="W17" s="49"/>
      <c r="X17" s="891"/>
      <c r="Y17" s="49"/>
      <c r="Z17" s="891"/>
      <c r="AA17" s="49"/>
      <c r="AB17" s="891"/>
      <c r="AC17" s="49"/>
      <c r="AD17" s="891"/>
      <c r="AE17" s="49"/>
      <c r="AF17" s="891"/>
      <c r="AG17" s="50"/>
      <c r="AH17" s="894"/>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1"/>
      <c r="B18" s="864"/>
      <c r="C18" s="867"/>
      <c r="D18" s="870"/>
      <c r="E18" s="873"/>
      <c r="F18" s="876"/>
      <c r="G18" s="879"/>
      <c r="H18" s="882"/>
      <c r="I18" s="886"/>
      <c r="J18" s="887"/>
      <c r="K18" s="907"/>
      <c r="L18" s="910"/>
      <c r="M18" s="178"/>
      <c r="N18" s="179"/>
      <c r="O18" s="180"/>
      <c r="P18" s="108"/>
      <c r="Q18" s="107"/>
      <c r="R18" s="903"/>
      <c r="S18" s="109"/>
      <c r="T18" s="891"/>
      <c r="U18" s="110"/>
      <c r="V18" s="891"/>
      <c r="W18" s="110"/>
      <c r="X18" s="891"/>
      <c r="Y18" s="110"/>
      <c r="Z18" s="891"/>
      <c r="AA18" s="110"/>
      <c r="AB18" s="891"/>
      <c r="AC18" s="110"/>
      <c r="AD18" s="891"/>
      <c r="AE18" s="110"/>
      <c r="AF18" s="891"/>
      <c r="AG18" s="111"/>
      <c r="AH18" s="895"/>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2"/>
      <c r="B19" s="865"/>
      <c r="C19" s="868"/>
      <c r="D19" s="871"/>
      <c r="E19" s="874"/>
      <c r="F19" s="877"/>
      <c r="G19" s="880"/>
      <c r="H19" s="883"/>
      <c r="I19" s="888"/>
      <c r="J19" s="889"/>
      <c r="K19" s="908"/>
      <c r="L19" s="911"/>
      <c r="M19" s="181"/>
      <c r="N19" s="182"/>
      <c r="O19" s="183"/>
      <c r="P19" s="118"/>
      <c r="Q19" s="118"/>
      <c r="R19" s="904"/>
      <c r="S19" s="184"/>
      <c r="T19" s="892"/>
      <c r="U19" s="185"/>
      <c r="V19" s="892"/>
      <c r="W19" s="185"/>
      <c r="X19" s="892"/>
      <c r="Y19" s="185"/>
      <c r="Z19" s="892"/>
      <c r="AA19" s="185"/>
      <c r="AB19" s="892"/>
      <c r="AC19" s="185"/>
      <c r="AD19" s="892"/>
      <c r="AE19" s="185"/>
      <c r="AF19" s="892"/>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5"/>
      <c r="J20" s="90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6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61"/>
      <c r="B22" s="863" t="str">
        <f>VLOOKUP($D$9,'PROYECTOS REGISTRADOS'!$A$2:$D$82,4,0)</f>
        <v>Conservación de flora, fauna, suelo y seguimiento en mineria y gestion de residuos solidos en el municipio de Tocancipá, Cundinamarca, Centro Oriente</v>
      </c>
      <c r="C22" s="866" t="str">
        <f>VLOOKUP($D$9,'PROYECTOS REGISTRADOS'!$A$2:$D$82,3,0)</f>
        <v>2016-25817-0008</v>
      </c>
      <c r="D22" s="869" t="s">
        <v>1269</v>
      </c>
      <c r="E22" s="872" t="str">
        <f>IF(D22=0,"0-0",(VLOOKUP(D22,'CONSOLIDADO PLAN DESARROLLO'!$EL$9:$ET$304,2,0)))</f>
        <v>Formular e implementar proyecto para la conservación y restauración de ecosistemas entre ellos guardabosques</v>
      </c>
      <c r="F22" s="875" t="str">
        <f>IF(D22=0,"0-0",(VLOOKUP(D22,'CONSOLIDADO PLAN DESARROLLO'!$EL$9:$ET$304,3,0)))</f>
        <v>No. de proyectos formulados</v>
      </c>
      <c r="G22" s="878">
        <f>IF(D22=0,"0-0",(VLOOKUP(D22,'CONSOLIDADO PLAN DESARROLLO'!$EL$9:$ET$304,4,0)))</f>
        <v>0</v>
      </c>
      <c r="H22" s="881">
        <f>IF(D22=0,"0-0",(VLOOKUP(D22,'CONSOLIDADO PLAN DESARROLLO'!$EL$9:$ET$304,5,0)))</f>
        <v>1</v>
      </c>
      <c r="I22" s="884">
        <f>IF(D22=0,"0-0",(VLOOKUP(D22,'CONSOLIDADO PLAN DESARROLLO'!$EL$9:$ET$304,$R$3,0)))</f>
        <v>0.35</v>
      </c>
      <c r="J22" s="885"/>
      <c r="K22" s="906"/>
      <c r="L22" s="909"/>
      <c r="M22" s="851" t="s">
        <v>1942</v>
      </c>
      <c r="N22" s="850" t="s">
        <v>1938</v>
      </c>
      <c r="O22" s="852">
        <v>1</v>
      </c>
      <c r="P22" s="47"/>
      <c r="Q22" s="46"/>
      <c r="R22" s="902"/>
      <c r="S22" s="48"/>
      <c r="T22" s="890"/>
      <c r="U22" s="49"/>
      <c r="V22" s="890"/>
      <c r="W22" s="49"/>
      <c r="X22" s="890"/>
      <c r="Y22" s="49"/>
      <c r="Z22" s="890"/>
      <c r="AA22" s="49"/>
      <c r="AB22" s="890"/>
      <c r="AC22" s="49"/>
      <c r="AD22" s="890"/>
      <c r="AE22" s="49"/>
      <c r="AF22" s="890"/>
      <c r="AG22" s="50"/>
      <c r="AH22" s="893">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61"/>
      <c r="B23" s="863"/>
      <c r="C23" s="866"/>
      <c r="D23" s="869"/>
      <c r="E23" s="873"/>
      <c r="F23" s="875"/>
      <c r="G23" s="878"/>
      <c r="H23" s="881"/>
      <c r="I23" s="886"/>
      <c r="J23" s="887"/>
      <c r="K23" s="906"/>
      <c r="L23" s="910"/>
      <c r="M23" s="175"/>
      <c r="N23" s="176"/>
      <c r="O23" s="177"/>
      <c r="P23" s="47"/>
      <c r="Q23" s="46"/>
      <c r="R23" s="903"/>
      <c r="S23" s="48"/>
      <c r="T23" s="891"/>
      <c r="U23" s="49"/>
      <c r="V23" s="891"/>
      <c r="W23" s="49"/>
      <c r="X23" s="891"/>
      <c r="Y23" s="49"/>
      <c r="Z23" s="891"/>
      <c r="AA23" s="49"/>
      <c r="AB23" s="891"/>
      <c r="AC23" s="49"/>
      <c r="AD23" s="891"/>
      <c r="AE23" s="49"/>
      <c r="AF23" s="891"/>
      <c r="AG23" s="50"/>
      <c r="AH23" s="894"/>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1"/>
      <c r="B24" s="863"/>
      <c r="C24" s="866"/>
      <c r="D24" s="869"/>
      <c r="E24" s="873"/>
      <c r="F24" s="875"/>
      <c r="G24" s="878"/>
      <c r="H24" s="881"/>
      <c r="I24" s="886"/>
      <c r="J24" s="887"/>
      <c r="K24" s="906"/>
      <c r="L24" s="910"/>
      <c r="M24" s="175"/>
      <c r="N24" s="176"/>
      <c r="O24" s="177"/>
      <c r="P24" s="47"/>
      <c r="Q24" s="46"/>
      <c r="R24" s="903"/>
      <c r="S24" s="48"/>
      <c r="T24" s="891"/>
      <c r="U24" s="49"/>
      <c r="V24" s="891"/>
      <c r="W24" s="49"/>
      <c r="X24" s="891"/>
      <c r="Y24" s="49"/>
      <c r="Z24" s="891"/>
      <c r="AA24" s="49"/>
      <c r="AB24" s="891"/>
      <c r="AC24" s="49"/>
      <c r="AD24" s="891"/>
      <c r="AE24" s="49"/>
      <c r="AF24" s="891"/>
      <c r="AG24" s="50"/>
      <c r="AH24" s="894"/>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1"/>
      <c r="B25" s="863"/>
      <c r="C25" s="866"/>
      <c r="D25" s="869"/>
      <c r="E25" s="873"/>
      <c r="F25" s="875"/>
      <c r="G25" s="878"/>
      <c r="H25" s="881"/>
      <c r="I25" s="886"/>
      <c r="J25" s="887"/>
      <c r="K25" s="906"/>
      <c r="L25" s="910"/>
      <c r="M25" s="175"/>
      <c r="N25" s="176"/>
      <c r="O25" s="177"/>
      <c r="P25" s="47"/>
      <c r="Q25" s="46"/>
      <c r="R25" s="903"/>
      <c r="S25" s="48"/>
      <c r="T25" s="891"/>
      <c r="U25" s="49"/>
      <c r="V25" s="891"/>
      <c r="W25" s="49"/>
      <c r="X25" s="891"/>
      <c r="Y25" s="49"/>
      <c r="Z25" s="891"/>
      <c r="AA25" s="49"/>
      <c r="AB25" s="891"/>
      <c r="AC25" s="49"/>
      <c r="AD25" s="891"/>
      <c r="AE25" s="49"/>
      <c r="AF25" s="891"/>
      <c r="AG25" s="50"/>
      <c r="AH25" s="894"/>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1"/>
      <c r="B26" s="863"/>
      <c r="C26" s="866"/>
      <c r="D26" s="869"/>
      <c r="E26" s="873"/>
      <c r="F26" s="875"/>
      <c r="G26" s="878"/>
      <c r="H26" s="881"/>
      <c r="I26" s="886"/>
      <c r="J26" s="887"/>
      <c r="K26" s="906"/>
      <c r="L26" s="910"/>
      <c r="M26" s="175"/>
      <c r="N26" s="176"/>
      <c r="O26" s="177"/>
      <c r="P26" s="47"/>
      <c r="Q26" s="46"/>
      <c r="R26" s="903"/>
      <c r="S26" s="48"/>
      <c r="T26" s="891"/>
      <c r="U26" s="49"/>
      <c r="V26" s="891"/>
      <c r="W26" s="49"/>
      <c r="X26" s="891"/>
      <c r="Y26" s="49"/>
      <c r="Z26" s="891"/>
      <c r="AA26" s="49"/>
      <c r="AB26" s="891"/>
      <c r="AC26" s="49"/>
      <c r="AD26" s="891"/>
      <c r="AE26" s="49"/>
      <c r="AF26" s="891"/>
      <c r="AG26" s="50"/>
      <c r="AH26" s="894"/>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1"/>
      <c r="B27" s="864"/>
      <c r="C27" s="867"/>
      <c r="D27" s="870"/>
      <c r="E27" s="873"/>
      <c r="F27" s="876"/>
      <c r="G27" s="879"/>
      <c r="H27" s="882"/>
      <c r="I27" s="886"/>
      <c r="J27" s="887"/>
      <c r="K27" s="907"/>
      <c r="L27" s="910"/>
      <c r="M27" s="178"/>
      <c r="N27" s="179"/>
      <c r="O27" s="180"/>
      <c r="P27" s="108"/>
      <c r="Q27" s="107"/>
      <c r="R27" s="903"/>
      <c r="S27" s="109"/>
      <c r="T27" s="891"/>
      <c r="U27" s="110"/>
      <c r="V27" s="891"/>
      <c r="W27" s="110"/>
      <c r="X27" s="891"/>
      <c r="Y27" s="110"/>
      <c r="Z27" s="891"/>
      <c r="AA27" s="110"/>
      <c r="AB27" s="891"/>
      <c r="AC27" s="110"/>
      <c r="AD27" s="891"/>
      <c r="AE27" s="110"/>
      <c r="AF27" s="891"/>
      <c r="AG27" s="111"/>
      <c r="AH27" s="895"/>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2"/>
      <c r="B28" s="865"/>
      <c r="C28" s="868"/>
      <c r="D28" s="871"/>
      <c r="E28" s="874"/>
      <c r="F28" s="877"/>
      <c r="G28" s="880"/>
      <c r="H28" s="883"/>
      <c r="I28" s="888"/>
      <c r="J28" s="889"/>
      <c r="K28" s="908"/>
      <c r="L28" s="911"/>
      <c r="M28" s="181"/>
      <c r="N28" s="182"/>
      <c r="O28" s="183"/>
      <c r="P28" s="118"/>
      <c r="Q28" s="118"/>
      <c r="R28" s="904"/>
      <c r="S28" s="184"/>
      <c r="T28" s="892"/>
      <c r="U28" s="185"/>
      <c r="V28" s="892"/>
      <c r="W28" s="185"/>
      <c r="X28" s="892"/>
      <c r="Y28" s="185"/>
      <c r="Z28" s="892"/>
      <c r="AA28" s="185"/>
      <c r="AB28" s="892"/>
      <c r="AC28" s="185"/>
      <c r="AD28" s="892"/>
      <c r="AE28" s="185"/>
      <c r="AF28" s="892"/>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5"/>
      <c r="J29" s="90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60">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56.25" x14ac:dyDescent="0.2">
      <c r="A31" s="861"/>
      <c r="B31" s="863" t="str">
        <f>VLOOKUP($D$9,'PROYECTOS REGISTRADOS'!$A$2:$D$82,4,0)</f>
        <v>Conservación de flora, fauna, suelo y seguimiento en mineria y gestion de residuos solidos en el municipio de Tocancipá, Cundinamarca, Centro Oriente</v>
      </c>
      <c r="C31" s="866" t="str">
        <f>VLOOKUP($D$9,'PROYECTOS REGISTRADOS'!$A$2:$D$82,3,0)</f>
        <v>2016-25817-0008</v>
      </c>
      <c r="D31" s="869" t="s">
        <v>1273</v>
      </c>
      <c r="E31" s="872" t="str">
        <f>IF(D31=0,"0-0",(VLOOKUP(D31,'CONSOLIDADO PLAN DESARROLLO'!$EL$9:$ET$304,2,0)))</f>
        <v>Formular e implementar proyecto para la conservación y restauración de ecosistemas entre ellos guardabosques</v>
      </c>
      <c r="F31" s="875" t="str">
        <f>IF(D31=0,"0-0",(VLOOKUP(D31,'CONSOLIDADO PLAN DESARROLLO'!$EL$9:$ET$304,3,0)))</f>
        <v>No. de proyectos implementados</v>
      </c>
      <c r="G31" s="878">
        <f>IF(D31=0,"0-0",(VLOOKUP(D31,'CONSOLIDADO PLAN DESARROLLO'!$EL$9:$ET$304,4,0)))</f>
        <v>0</v>
      </c>
      <c r="H31" s="881">
        <f>IF(D31=0,"0-0",(VLOOKUP(D31,'CONSOLIDADO PLAN DESARROLLO'!$EL$9:$ET$304,5,0)))</f>
        <v>1</v>
      </c>
      <c r="I31" s="884">
        <f>IF(D31=0,"0-0",(VLOOKUP(D31,'CONSOLIDADO PLAN DESARROLLO'!$EL$9:$ET$304,$R$3,0)))</f>
        <v>0.25</v>
      </c>
      <c r="J31" s="885"/>
      <c r="K31" s="906"/>
      <c r="L31" s="909"/>
      <c r="M31" s="851" t="s">
        <v>1943</v>
      </c>
      <c r="N31" s="850" t="s">
        <v>1938</v>
      </c>
      <c r="O31" s="852">
        <v>1</v>
      </c>
      <c r="P31" s="47"/>
      <c r="Q31" s="46"/>
      <c r="R31" s="902"/>
      <c r="S31" s="48"/>
      <c r="T31" s="890"/>
      <c r="U31" s="49"/>
      <c r="V31" s="890"/>
      <c r="W31" s="49"/>
      <c r="X31" s="890"/>
      <c r="Y31" s="49"/>
      <c r="Z31" s="890"/>
      <c r="AA31" s="49"/>
      <c r="AB31" s="890"/>
      <c r="AC31" s="49"/>
      <c r="AD31" s="890"/>
      <c r="AE31" s="49"/>
      <c r="AF31" s="890"/>
      <c r="AG31" s="50"/>
      <c r="AH31" s="893">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61"/>
      <c r="B32" s="863"/>
      <c r="C32" s="866"/>
      <c r="D32" s="869"/>
      <c r="E32" s="873"/>
      <c r="F32" s="875"/>
      <c r="G32" s="878"/>
      <c r="H32" s="881"/>
      <c r="I32" s="886"/>
      <c r="J32" s="887"/>
      <c r="K32" s="906"/>
      <c r="L32" s="910"/>
      <c r="M32" s="857" t="s">
        <v>1959</v>
      </c>
      <c r="N32" s="176"/>
      <c r="O32" s="177"/>
      <c r="P32" s="47"/>
      <c r="Q32" s="46"/>
      <c r="R32" s="903"/>
      <c r="S32" s="48"/>
      <c r="T32" s="891"/>
      <c r="U32" s="49"/>
      <c r="V32" s="891"/>
      <c r="W32" s="49"/>
      <c r="X32" s="891"/>
      <c r="Y32" s="49"/>
      <c r="Z32" s="891"/>
      <c r="AA32" s="49"/>
      <c r="AB32" s="891"/>
      <c r="AC32" s="49"/>
      <c r="AD32" s="891"/>
      <c r="AE32" s="49"/>
      <c r="AF32" s="891"/>
      <c r="AG32" s="50"/>
      <c r="AH32" s="894"/>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61"/>
      <c r="B33" s="863"/>
      <c r="C33" s="866"/>
      <c r="D33" s="869"/>
      <c r="E33" s="873"/>
      <c r="F33" s="875"/>
      <c r="G33" s="878"/>
      <c r="H33" s="881"/>
      <c r="I33" s="886"/>
      <c r="J33" s="887"/>
      <c r="K33" s="906"/>
      <c r="L33" s="910"/>
      <c r="M33" s="175"/>
      <c r="N33" s="176"/>
      <c r="O33" s="177"/>
      <c r="P33" s="47"/>
      <c r="Q33" s="46"/>
      <c r="R33" s="903"/>
      <c r="S33" s="48"/>
      <c r="T33" s="891"/>
      <c r="U33" s="49"/>
      <c r="V33" s="891"/>
      <c r="W33" s="49"/>
      <c r="X33" s="891"/>
      <c r="Y33" s="49"/>
      <c r="Z33" s="891"/>
      <c r="AA33" s="49"/>
      <c r="AB33" s="891"/>
      <c r="AC33" s="49"/>
      <c r="AD33" s="891"/>
      <c r="AE33" s="49"/>
      <c r="AF33" s="891"/>
      <c r="AG33" s="50"/>
      <c r="AH33" s="894"/>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61"/>
      <c r="B34" s="863"/>
      <c r="C34" s="866"/>
      <c r="D34" s="869"/>
      <c r="E34" s="873"/>
      <c r="F34" s="875"/>
      <c r="G34" s="878"/>
      <c r="H34" s="881"/>
      <c r="I34" s="886"/>
      <c r="J34" s="887"/>
      <c r="K34" s="906"/>
      <c r="L34" s="910"/>
      <c r="M34" s="175"/>
      <c r="N34" s="176"/>
      <c r="O34" s="177"/>
      <c r="P34" s="47"/>
      <c r="Q34" s="46"/>
      <c r="R34" s="903"/>
      <c r="S34" s="48"/>
      <c r="T34" s="891"/>
      <c r="U34" s="49"/>
      <c r="V34" s="891"/>
      <c r="W34" s="49"/>
      <c r="X34" s="891"/>
      <c r="Y34" s="49"/>
      <c r="Z34" s="891"/>
      <c r="AA34" s="49"/>
      <c r="AB34" s="891"/>
      <c r="AC34" s="49"/>
      <c r="AD34" s="891"/>
      <c r="AE34" s="49"/>
      <c r="AF34" s="891"/>
      <c r="AG34" s="50"/>
      <c r="AH34" s="894"/>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61"/>
      <c r="B35" s="863"/>
      <c r="C35" s="866"/>
      <c r="D35" s="869"/>
      <c r="E35" s="873"/>
      <c r="F35" s="875"/>
      <c r="G35" s="878"/>
      <c r="H35" s="881"/>
      <c r="I35" s="886"/>
      <c r="J35" s="887"/>
      <c r="K35" s="906"/>
      <c r="L35" s="910"/>
      <c r="M35" s="175"/>
      <c r="N35" s="176"/>
      <c r="O35" s="177"/>
      <c r="P35" s="47"/>
      <c r="Q35" s="46"/>
      <c r="R35" s="903"/>
      <c r="S35" s="48"/>
      <c r="T35" s="891"/>
      <c r="U35" s="49"/>
      <c r="V35" s="891"/>
      <c r="W35" s="49"/>
      <c r="X35" s="891"/>
      <c r="Y35" s="49"/>
      <c r="Z35" s="891"/>
      <c r="AA35" s="49"/>
      <c r="AB35" s="891"/>
      <c r="AC35" s="49"/>
      <c r="AD35" s="891"/>
      <c r="AE35" s="49"/>
      <c r="AF35" s="891"/>
      <c r="AG35" s="50"/>
      <c r="AH35" s="894"/>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61"/>
      <c r="B36" s="864"/>
      <c r="C36" s="867"/>
      <c r="D36" s="870"/>
      <c r="E36" s="873"/>
      <c r="F36" s="876"/>
      <c r="G36" s="879"/>
      <c r="H36" s="882"/>
      <c r="I36" s="886"/>
      <c r="J36" s="887"/>
      <c r="K36" s="907"/>
      <c r="L36" s="910"/>
      <c r="M36" s="178"/>
      <c r="N36" s="179"/>
      <c r="O36" s="180"/>
      <c r="P36" s="108"/>
      <c r="Q36" s="107"/>
      <c r="R36" s="903"/>
      <c r="S36" s="109"/>
      <c r="T36" s="891"/>
      <c r="U36" s="110"/>
      <c r="V36" s="891"/>
      <c r="W36" s="110"/>
      <c r="X36" s="891"/>
      <c r="Y36" s="110"/>
      <c r="Z36" s="891"/>
      <c r="AA36" s="110"/>
      <c r="AB36" s="891"/>
      <c r="AC36" s="110"/>
      <c r="AD36" s="891"/>
      <c r="AE36" s="110"/>
      <c r="AF36" s="891"/>
      <c r="AG36" s="111"/>
      <c r="AH36" s="895"/>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2"/>
      <c r="B37" s="865"/>
      <c r="C37" s="868"/>
      <c r="D37" s="871"/>
      <c r="E37" s="874"/>
      <c r="F37" s="877"/>
      <c r="G37" s="880"/>
      <c r="H37" s="883"/>
      <c r="I37" s="888"/>
      <c r="J37" s="889"/>
      <c r="K37" s="908"/>
      <c r="L37" s="911"/>
      <c r="M37" s="181"/>
      <c r="N37" s="182"/>
      <c r="O37" s="183"/>
      <c r="P37" s="118"/>
      <c r="Q37" s="118"/>
      <c r="R37" s="904"/>
      <c r="S37" s="184"/>
      <c r="T37" s="892"/>
      <c r="U37" s="185"/>
      <c r="V37" s="892"/>
      <c r="W37" s="185"/>
      <c r="X37" s="892"/>
      <c r="Y37" s="185"/>
      <c r="Z37" s="892"/>
      <c r="AA37" s="185"/>
      <c r="AB37" s="892"/>
      <c r="AC37" s="185"/>
      <c r="AD37" s="892"/>
      <c r="AE37" s="185"/>
      <c r="AF37" s="892"/>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5"/>
      <c r="J38" s="90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60">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61"/>
      <c r="B40" s="863" t="str">
        <f>VLOOKUP($D$9,'PROYECTOS REGISTRADOS'!$A$2:$D$82,4,0)</f>
        <v>Conservación de flora, fauna, suelo y seguimiento en mineria y gestion de residuos solidos en el municipio de Tocancipá, Cundinamarca, Centro Oriente</v>
      </c>
      <c r="C40" s="866" t="str">
        <f>VLOOKUP($D$9,'PROYECTOS REGISTRADOS'!$A$2:$D$82,3,0)</f>
        <v>2016-25817-0008</v>
      </c>
      <c r="D40" s="869" t="s">
        <v>1277</v>
      </c>
      <c r="E40" s="872" t="str">
        <f>IF(D40=0,"0-0",(VLOOKUP(D40,'CONSOLIDADO PLAN DESARROLLO'!$EL$9:$ET$304,2,0)))</f>
        <v>Actualizar el inventario de flora y fauna municipal</v>
      </c>
      <c r="F40" s="875" t="str">
        <f>IF(D40=0,"0-0",(VLOOKUP(D40,'CONSOLIDADO PLAN DESARROLLO'!$EL$9:$ET$304,3,0)))</f>
        <v>No. de inventarios actualizados de flora y fauna municipal</v>
      </c>
      <c r="G40" s="878">
        <f>IF(D40=0,"0-0",(VLOOKUP(D40,'CONSOLIDADO PLAN DESARROLLO'!$EL$9:$ET$304,4,0)))</f>
        <v>2</v>
      </c>
      <c r="H40" s="881">
        <f>IF(D40=0,"0-0",(VLOOKUP(D40,'CONSOLIDADO PLAN DESARROLLO'!$EL$9:$ET$304,5,0)))</f>
        <v>2</v>
      </c>
      <c r="I40" s="884">
        <f>IF(D40=0,"0-0",(VLOOKUP(D40,'CONSOLIDADO PLAN DESARROLLO'!$EL$9:$ET$304,$R$3,0)))</f>
        <v>0</v>
      </c>
      <c r="J40" s="885"/>
      <c r="K40" s="906"/>
      <c r="L40" s="909"/>
      <c r="M40" s="851" t="s">
        <v>1944</v>
      </c>
      <c r="N40" s="850" t="s">
        <v>1938</v>
      </c>
      <c r="O40" s="852">
        <v>1</v>
      </c>
      <c r="P40" s="47"/>
      <c r="Q40" s="46"/>
      <c r="R40" s="902"/>
      <c r="S40" s="48"/>
      <c r="T40" s="890"/>
      <c r="U40" s="49"/>
      <c r="V40" s="890"/>
      <c r="W40" s="49"/>
      <c r="X40" s="890"/>
      <c r="Y40" s="49"/>
      <c r="Z40" s="890"/>
      <c r="AA40" s="49"/>
      <c r="AB40" s="890"/>
      <c r="AC40" s="49"/>
      <c r="AD40" s="890"/>
      <c r="AE40" s="49"/>
      <c r="AF40" s="890"/>
      <c r="AG40" s="50"/>
      <c r="AH40" s="893">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61"/>
      <c r="B41" s="863"/>
      <c r="C41" s="866"/>
      <c r="D41" s="869"/>
      <c r="E41" s="873"/>
      <c r="F41" s="875"/>
      <c r="G41" s="878"/>
      <c r="H41" s="881"/>
      <c r="I41" s="886"/>
      <c r="J41" s="887"/>
      <c r="K41" s="906"/>
      <c r="L41" s="910"/>
      <c r="M41" s="851" t="s">
        <v>1945</v>
      </c>
      <c r="N41" s="850" t="s">
        <v>1938</v>
      </c>
      <c r="O41" s="852">
        <v>1</v>
      </c>
      <c r="P41" s="47"/>
      <c r="Q41" s="46"/>
      <c r="R41" s="903"/>
      <c r="S41" s="48"/>
      <c r="T41" s="891"/>
      <c r="U41" s="49"/>
      <c r="V41" s="891"/>
      <c r="W41" s="49"/>
      <c r="X41" s="891"/>
      <c r="Y41" s="49"/>
      <c r="Z41" s="891"/>
      <c r="AA41" s="49"/>
      <c r="AB41" s="891"/>
      <c r="AC41" s="49"/>
      <c r="AD41" s="891"/>
      <c r="AE41" s="49"/>
      <c r="AF41" s="891"/>
      <c r="AG41" s="50"/>
      <c r="AH41" s="894"/>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61"/>
      <c r="B42" s="863"/>
      <c r="C42" s="866"/>
      <c r="D42" s="869"/>
      <c r="E42" s="873"/>
      <c r="F42" s="875"/>
      <c r="G42" s="878"/>
      <c r="H42" s="881"/>
      <c r="I42" s="886"/>
      <c r="J42" s="887"/>
      <c r="K42" s="906"/>
      <c r="L42" s="910"/>
      <c r="M42" s="175"/>
      <c r="N42" s="176"/>
      <c r="O42" s="177"/>
      <c r="P42" s="47"/>
      <c r="Q42" s="46"/>
      <c r="R42" s="903"/>
      <c r="S42" s="48"/>
      <c r="T42" s="891"/>
      <c r="U42" s="49"/>
      <c r="V42" s="891"/>
      <c r="W42" s="49"/>
      <c r="X42" s="891"/>
      <c r="Y42" s="49"/>
      <c r="Z42" s="891"/>
      <c r="AA42" s="49"/>
      <c r="AB42" s="891"/>
      <c r="AC42" s="49"/>
      <c r="AD42" s="891"/>
      <c r="AE42" s="49"/>
      <c r="AF42" s="891"/>
      <c r="AG42" s="50"/>
      <c r="AH42" s="894"/>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61"/>
      <c r="B43" s="863"/>
      <c r="C43" s="866"/>
      <c r="D43" s="869"/>
      <c r="E43" s="873"/>
      <c r="F43" s="875"/>
      <c r="G43" s="878"/>
      <c r="H43" s="881"/>
      <c r="I43" s="886"/>
      <c r="J43" s="887"/>
      <c r="K43" s="906"/>
      <c r="L43" s="910"/>
      <c r="M43" s="175"/>
      <c r="N43" s="176"/>
      <c r="O43" s="177"/>
      <c r="P43" s="47"/>
      <c r="Q43" s="46"/>
      <c r="R43" s="903"/>
      <c r="S43" s="48"/>
      <c r="T43" s="891"/>
      <c r="U43" s="49"/>
      <c r="V43" s="891"/>
      <c r="W43" s="49"/>
      <c r="X43" s="891"/>
      <c r="Y43" s="49"/>
      <c r="Z43" s="891"/>
      <c r="AA43" s="49"/>
      <c r="AB43" s="891"/>
      <c r="AC43" s="49"/>
      <c r="AD43" s="891"/>
      <c r="AE43" s="49"/>
      <c r="AF43" s="891"/>
      <c r="AG43" s="50"/>
      <c r="AH43" s="894"/>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61"/>
      <c r="B44" s="863"/>
      <c r="C44" s="866"/>
      <c r="D44" s="869"/>
      <c r="E44" s="873"/>
      <c r="F44" s="875"/>
      <c r="G44" s="878"/>
      <c r="H44" s="881"/>
      <c r="I44" s="886"/>
      <c r="J44" s="887"/>
      <c r="K44" s="906"/>
      <c r="L44" s="910"/>
      <c r="M44" s="175"/>
      <c r="N44" s="176"/>
      <c r="O44" s="177"/>
      <c r="P44" s="47"/>
      <c r="Q44" s="46"/>
      <c r="R44" s="903"/>
      <c r="S44" s="48"/>
      <c r="T44" s="891"/>
      <c r="U44" s="49"/>
      <c r="V44" s="891"/>
      <c r="W44" s="49"/>
      <c r="X44" s="891"/>
      <c r="Y44" s="49"/>
      <c r="Z44" s="891"/>
      <c r="AA44" s="49"/>
      <c r="AB44" s="891"/>
      <c r="AC44" s="49"/>
      <c r="AD44" s="891"/>
      <c r="AE44" s="49"/>
      <c r="AF44" s="891"/>
      <c r="AG44" s="50"/>
      <c r="AH44" s="894"/>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61"/>
      <c r="B45" s="864"/>
      <c r="C45" s="867"/>
      <c r="D45" s="870"/>
      <c r="E45" s="873"/>
      <c r="F45" s="876"/>
      <c r="G45" s="879"/>
      <c r="H45" s="882"/>
      <c r="I45" s="886"/>
      <c r="J45" s="887"/>
      <c r="K45" s="907"/>
      <c r="L45" s="910"/>
      <c r="M45" s="178"/>
      <c r="N45" s="179"/>
      <c r="O45" s="180"/>
      <c r="P45" s="108"/>
      <c r="Q45" s="107"/>
      <c r="R45" s="903"/>
      <c r="S45" s="109"/>
      <c r="T45" s="891"/>
      <c r="U45" s="110"/>
      <c r="V45" s="891"/>
      <c r="W45" s="110"/>
      <c r="X45" s="891"/>
      <c r="Y45" s="110"/>
      <c r="Z45" s="891"/>
      <c r="AA45" s="110"/>
      <c r="AB45" s="891"/>
      <c r="AC45" s="110"/>
      <c r="AD45" s="891"/>
      <c r="AE45" s="110"/>
      <c r="AF45" s="891"/>
      <c r="AG45" s="111"/>
      <c r="AH45" s="895"/>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2"/>
      <c r="B46" s="865"/>
      <c r="C46" s="868"/>
      <c r="D46" s="871"/>
      <c r="E46" s="874"/>
      <c r="F46" s="877"/>
      <c r="G46" s="880"/>
      <c r="H46" s="883"/>
      <c r="I46" s="888"/>
      <c r="J46" s="889"/>
      <c r="K46" s="908"/>
      <c r="L46" s="911"/>
      <c r="M46" s="181"/>
      <c r="N46" s="182"/>
      <c r="O46" s="183"/>
      <c r="P46" s="118"/>
      <c r="Q46" s="118"/>
      <c r="R46" s="904"/>
      <c r="S46" s="184"/>
      <c r="T46" s="892"/>
      <c r="U46" s="185"/>
      <c r="V46" s="892"/>
      <c r="W46" s="185"/>
      <c r="X46" s="892"/>
      <c r="Y46" s="185"/>
      <c r="Z46" s="892"/>
      <c r="AA46" s="185"/>
      <c r="AB46" s="892"/>
      <c r="AC46" s="185"/>
      <c r="AD46" s="892"/>
      <c r="AE46" s="185"/>
      <c r="AF46" s="892"/>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5"/>
      <c r="J47" s="90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60">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45" x14ac:dyDescent="0.2">
      <c r="A49" s="861"/>
      <c r="B49" s="863" t="str">
        <f>VLOOKUP($D$9,'PROYECTOS REGISTRADOS'!$A$2:$D$82,4,0)</f>
        <v>Conservación de flora, fauna, suelo y seguimiento en mineria y gestion de residuos solidos en el municipio de Tocancipá, Cundinamarca, Centro Oriente</v>
      </c>
      <c r="C49" s="866" t="str">
        <f>VLOOKUP($D$9,'PROYECTOS REGISTRADOS'!$A$2:$D$82,3,0)</f>
        <v>2016-25817-0008</v>
      </c>
      <c r="D49" s="869" t="s">
        <v>1281</v>
      </c>
      <c r="E49" s="872" t="str">
        <f>IF(D49=0,"0-0",(VLOOKUP(D49,'CONSOLIDADO PLAN DESARROLLO'!$EL$9:$ET$304,2,0)))</f>
        <v>Implementar acciones de apoyo para el control de tráfico ilegal de flora y fauna silvestre</v>
      </c>
      <c r="F49" s="875" t="str">
        <f>IF(D49=0,"0-0",(VLOOKUP(D49,'CONSOLIDADO PLAN DESARROLLO'!$EL$9:$ET$304,3,0)))</f>
        <v>No. de acciones de control de tráfico ilegal de flora y fauna silvestre realizadas en el cuatrienio</v>
      </c>
      <c r="G49" s="878">
        <f>IF(D49=0,"0-0",(VLOOKUP(D49,'CONSOLIDADO PLAN DESARROLLO'!$EL$9:$ET$304,4,0)))</f>
        <v>6</v>
      </c>
      <c r="H49" s="881">
        <f>IF(D49=0,"0-0",(VLOOKUP(D49,'CONSOLIDADO PLAN DESARROLLO'!$EL$9:$ET$304,5,0)))</f>
        <v>8</v>
      </c>
      <c r="I49" s="884">
        <f>IF(D49=0,"0-0",(VLOOKUP(D49,'CONSOLIDADO PLAN DESARROLLO'!$EL$9:$ET$304,$R$3,0)))</f>
        <v>2</v>
      </c>
      <c r="J49" s="885"/>
      <c r="K49" s="906"/>
      <c r="L49" s="909"/>
      <c r="M49" s="851" t="s">
        <v>1946</v>
      </c>
      <c r="N49" s="850" t="s">
        <v>1938</v>
      </c>
      <c r="O49" s="852">
        <v>4</v>
      </c>
      <c r="P49" s="47"/>
      <c r="Q49" s="46"/>
      <c r="R49" s="902"/>
      <c r="S49" s="48"/>
      <c r="T49" s="890"/>
      <c r="U49" s="49"/>
      <c r="V49" s="890"/>
      <c r="W49" s="49"/>
      <c r="X49" s="890"/>
      <c r="Y49" s="49"/>
      <c r="Z49" s="890"/>
      <c r="AA49" s="49"/>
      <c r="AB49" s="890"/>
      <c r="AC49" s="49"/>
      <c r="AD49" s="890"/>
      <c r="AE49" s="49"/>
      <c r="AF49" s="890"/>
      <c r="AG49" s="50"/>
      <c r="AH49" s="893">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45" x14ac:dyDescent="0.2">
      <c r="A50" s="861"/>
      <c r="B50" s="863"/>
      <c r="C50" s="866"/>
      <c r="D50" s="869"/>
      <c r="E50" s="873"/>
      <c r="F50" s="875"/>
      <c r="G50" s="878"/>
      <c r="H50" s="881"/>
      <c r="I50" s="886"/>
      <c r="J50" s="887"/>
      <c r="K50" s="906"/>
      <c r="L50" s="910"/>
      <c r="M50" s="851" t="s">
        <v>1947</v>
      </c>
      <c r="N50" s="850" t="s">
        <v>1938</v>
      </c>
      <c r="O50" s="852">
        <v>4</v>
      </c>
      <c r="P50" s="47"/>
      <c r="Q50" s="46"/>
      <c r="R50" s="903"/>
      <c r="S50" s="48"/>
      <c r="T50" s="891"/>
      <c r="U50" s="49"/>
      <c r="V50" s="891"/>
      <c r="W50" s="49"/>
      <c r="X50" s="891"/>
      <c r="Y50" s="49"/>
      <c r="Z50" s="891"/>
      <c r="AA50" s="49"/>
      <c r="AB50" s="891"/>
      <c r="AC50" s="49"/>
      <c r="AD50" s="891"/>
      <c r="AE50" s="49"/>
      <c r="AF50" s="891"/>
      <c r="AG50" s="50"/>
      <c r="AH50" s="894"/>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61"/>
      <c r="B51" s="863"/>
      <c r="C51" s="866"/>
      <c r="D51" s="869"/>
      <c r="E51" s="873"/>
      <c r="F51" s="875"/>
      <c r="G51" s="878"/>
      <c r="H51" s="881"/>
      <c r="I51" s="886"/>
      <c r="J51" s="887"/>
      <c r="K51" s="906"/>
      <c r="L51" s="910"/>
      <c r="M51" s="175"/>
      <c r="N51" s="176"/>
      <c r="O51" s="177"/>
      <c r="P51" s="47"/>
      <c r="Q51" s="46"/>
      <c r="R51" s="903"/>
      <c r="S51" s="48"/>
      <c r="T51" s="891"/>
      <c r="U51" s="49"/>
      <c r="V51" s="891"/>
      <c r="W51" s="49"/>
      <c r="X51" s="891"/>
      <c r="Y51" s="49"/>
      <c r="Z51" s="891"/>
      <c r="AA51" s="49"/>
      <c r="AB51" s="891"/>
      <c r="AC51" s="49"/>
      <c r="AD51" s="891"/>
      <c r="AE51" s="49"/>
      <c r="AF51" s="891"/>
      <c r="AG51" s="50"/>
      <c r="AH51" s="894"/>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61"/>
      <c r="B52" s="863"/>
      <c r="C52" s="866"/>
      <c r="D52" s="869"/>
      <c r="E52" s="873"/>
      <c r="F52" s="875"/>
      <c r="G52" s="878"/>
      <c r="H52" s="881"/>
      <c r="I52" s="886"/>
      <c r="J52" s="887"/>
      <c r="K52" s="906"/>
      <c r="L52" s="910"/>
      <c r="M52" s="175"/>
      <c r="N52" s="176"/>
      <c r="O52" s="177"/>
      <c r="P52" s="47"/>
      <c r="Q52" s="46"/>
      <c r="R52" s="903"/>
      <c r="S52" s="48"/>
      <c r="T52" s="891"/>
      <c r="U52" s="49"/>
      <c r="V52" s="891"/>
      <c r="W52" s="49"/>
      <c r="X52" s="891"/>
      <c r="Y52" s="49"/>
      <c r="Z52" s="891"/>
      <c r="AA52" s="49"/>
      <c r="AB52" s="891"/>
      <c r="AC52" s="49"/>
      <c r="AD52" s="891"/>
      <c r="AE52" s="49"/>
      <c r="AF52" s="891"/>
      <c r="AG52" s="50"/>
      <c r="AH52" s="894"/>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61"/>
      <c r="B53" s="863"/>
      <c r="C53" s="866"/>
      <c r="D53" s="869"/>
      <c r="E53" s="873"/>
      <c r="F53" s="875"/>
      <c r="G53" s="878"/>
      <c r="H53" s="881"/>
      <c r="I53" s="886"/>
      <c r="J53" s="887"/>
      <c r="K53" s="906"/>
      <c r="L53" s="910"/>
      <c r="M53" s="175"/>
      <c r="N53" s="176"/>
      <c r="O53" s="177"/>
      <c r="P53" s="47"/>
      <c r="Q53" s="46"/>
      <c r="R53" s="903"/>
      <c r="S53" s="48"/>
      <c r="T53" s="891"/>
      <c r="U53" s="49"/>
      <c r="V53" s="891"/>
      <c r="W53" s="49"/>
      <c r="X53" s="891"/>
      <c r="Y53" s="49"/>
      <c r="Z53" s="891"/>
      <c r="AA53" s="49"/>
      <c r="AB53" s="891"/>
      <c r="AC53" s="49"/>
      <c r="AD53" s="891"/>
      <c r="AE53" s="49"/>
      <c r="AF53" s="891"/>
      <c r="AG53" s="50"/>
      <c r="AH53" s="894"/>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61"/>
      <c r="B54" s="864"/>
      <c r="C54" s="867"/>
      <c r="D54" s="870"/>
      <c r="E54" s="873"/>
      <c r="F54" s="876"/>
      <c r="G54" s="879"/>
      <c r="H54" s="882"/>
      <c r="I54" s="886"/>
      <c r="J54" s="887"/>
      <c r="K54" s="907"/>
      <c r="L54" s="910"/>
      <c r="M54" s="178"/>
      <c r="N54" s="179"/>
      <c r="O54" s="180"/>
      <c r="P54" s="108"/>
      <c r="Q54" s="107"/>
      <c r="R54" s="903"/>
      <c r="S54" s="109"/>
      <c r="T54" s="891"/>
      <c r="U54" s="110"/>
      <c r="V54" s="891"/>
      <c r="W54" s="110"/>
      <c r="X54" s="891"/>
      <c r="Y54" s="110"/>
      <c r="Z54" s="891"/>
      <c r="AA54" s="110"/>
      <c r="AB54" s="891"/>
      <c r="AC54" s="110"/>
      <c r="AD54" s="891"/>
      <c r="AE54" s="110"/>
      <c r="AF54" s="891"/>
      <c r="AG54" s="111"/>
      <c r="AH54" s="895"/>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62"/>
      <c r="B55" s="865"/>
      <c r="C55" s="868"/>
      <c r="D55" s="871"/>
      <c r="E55" s="874"/>
      <c r="F55" s="877"/>
      <c r="G55" s="880"/>
      <c r="H55" s="883"/>
      <c r="I55" s="888"/>
      <c r="J55" s="889"/>
      <c r="K55" s="908"/>
      <c r="L55" s="911"/>
      <c r="M55" s="181"/>
      <c r="N55" s="182"/>
      <c r="O55" s="183"/>
      <c r="P55" s="118"/>
      <c r="Q55" s="118"/>
      <c r="R55" s="904"/>
      <c r="S55" s="184"/>
      <c r="T55" s="892"/>
      <c r="U55" s="185"/>
      <c r="V55" s="892"/>
      <c r="W55" s="185"/>
      <c r="X55" s="892"/>
      <c r="Y55" s="185"/>
      <c r="Z55" s="892"/>
      <c r="AA55" s="185"/>
      <c r="AB55" s="892"/>
      <c r="AC55" s="185"/>
      <c r="AD55" s="892"/>
      <c r="AE55" s="185"/>
      <c r="AF55" s="892"/>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5"/>
      <c r="J56" s="90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60">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SUM(R58:R65)</f>
        <v>0</v>
      </c>
      <c r="S57" s="169">
        <f t="shared" ref="S57" si="150">SUM(S58:S65)</f>
        <v>0</v>
      </c>
      <c r="T57" s="170">
        <f t="shared" ref="T57" si="151">SUM(T58:T65)</f>
        <v>0</v>
      </c>
      <c r="U57" s="171">
        <f t="shared" ref="U57" si="152">SUM(U58:U65)</f>
        <v>0</v>
      </c>
      <c r="V57" s="170">
        <f t="shared" ref="V57" si="153">SUM(V58:V65)</f>
        <v>0</v>
      </c>
      <c r="W57" s="171">
        <f t="shared" ref="W57" si="154">SUM(W58:W65)</f>
        <v>0</v>
      </c>
      <c r="X57" s="170">
        <f t="shared" ref="X57" si="155">SUM(X58:X65)</f>
        <v>0</v>
      </c>
      <c r="Y57" s="171">
        <f t="shared" ref="Y57" si="156">SUM(Y58:Y65)</f>
        <v>0</v>
      </c>
      <c r="Z57" s="170">
        <f t="shared" ref="Z57" si="157">SUM(Z58:Z65)</f>
        <v>0</v>
      </c>
      <c r="AA57" s="171">
        <f t="shared" ref="AA57" si="158">SUM(AA58:AA65)</f>
        <v>0</v>
      </c>
      <c r="AB57" s="170">
        <f t="shared" ref="AB57" si="159">SUM(AB58:AB65)</f>
        <v>0</v>
      </c>
      <c r="AC57" s="171">
        <f t="shared" ref="AC57" si="160">SUM(AC58:AC65)</f>
        <v>0</v>
      </c>
      <c r="AD57" s="170">
        <f t="shared" ref="AD57" si="161">SUM(AD58:AD65)</f>
        <v>0</v>
      </c>
      <c r="AE57" s="171">
        <f t="shared" ref="AE57" si="162">SUM(AE58:AE65)</f>
        <v>0</v>
      </c>
      <c r="AF57" s="170">
        <f t="shared" ref="AF57" si="163">SUM(AF58:AF65)</f>
        <v>0</v>
      </c>
      <c r="AG57" s="172">
        <f t="shared" ref="AG57" si="164">SUM(AG58:AG65)</f>
        <v>0</v>
      </c>
      <c r="AH57" s="173">
        <f t="shared" ref="AH57" si="165">SUM(AH58:AH65)</f>
        <v>0</v>
      </c>
      <c r="AI57" s="174">
        <f t="shared" ref="AI57" si="166">SUM(AI58:AI65)</f>
        <v>0</v>
      </c>
      <c r="AJ57" s="41">
        <f t="shared" ref="AJ57" si="167">SUM(AJ58:AJ65)</f>
        <v>0</v>
      </c>
      <c r="AK57" s="42">
        <f t="shared" ref="AK57" si="168">SUM(AK58:AK65)</f>
        <v>0</v>
      </c>
      <c r="AL57" s="42">
        <f t="shared" ref="AL57" si="169">SUM(AL58:AL65)</f>
        <v>0</v>
      </c>
      <c r="AM57" s="42">
        <f t="shared" ref="AM57" si="170">SUM(AM58:AM65)</f>
        <v>0</v>
      </c>
      <c r="AN57" s="42">
        <f t="shared" ref="AN57" si="171">SUM(AN58:AN65)</f>
        <v>0</v>
      </c>
      <c r="AO57" s="42">
        <f t="shared" ref="AO57" si="172">SUM(AO58:AO65)</f>
        <v>0</v>
      </c>
      <c r="AP57" s="43">
        <f t="shared" ref="AP57" si="173">SUM(AP58:AP65)</f>
        <v>0</v>
      </c>
      <c r="AQ57" s="105">
        <f t="shared" ref="AQ57" si="174">SUM(AQ58:AQ65)</f>
        <v>0</v>
      </c>
      <c r="AR57" s="42">
        <f t="shared" ref="AR57" si="175">SUM(AR58:AR65)</f>
        <v>0</v>
      </c>
      <c r="AS57" s="43">
        <f t="shared" ref="AS57" si="176">SUM(AS58:AS65)</f>
        <v>0</v>
      </c>
      <c r="AT57" s="105">
        <f t="shared" ref="AT57" si="177">SUM(AT58:AT65)</f>
        <v>0</v>
      </c>
      <c r="AU57" s="42">
        <f t="shared" ref="AU57" si="178">SUM(AU58:AU65)</f>
        <v>0</v>
      </c>
      <c r="AV57" s="42">
        <f t="shared" ref="AV57" si="179">SUM(AV58:AV65)</f>
        <v>0</v>
      </c>
      <c r="AW57" s="42">
        <f t="shared" ref="AW57" si="180">SUM(AW58:AW65)</f>
        <v>0</v>
      </c>
      <c r="AX57" s="106">
        <f t="shared" ref="AX57" si="181">SUM(AX58:AX65)</f>
        <v>0</v>
      </c>
      <c r="AY57" s="44" t="s">
        <v>1687</v>
      </c>
      <c r="AZ57" s="44" t="s">
        <v>1688</v>
      </c>
      <c r="BA57" s="45" t="s">
        <v>1689</v>
      </c>
    </row>
    <row r="58" spans="1:53" ht="45" x14ac:dyDescent="0.2">
      <c r="A58" s="861"/>
      <c r="B58" s="863" t="str">
        <f>VLOOKUP($D$9,'PROYECTOS REGISTRADOS'!$A$2:$D$82,4,0)</f>
        <v>Conservación de flora, fauna, suelo y seguimiento en mineria y gestion de residuos solidos en el municipio de Tocancipá, Cundinamarca, Centro Oriente</v>
      </c>
      <c r="C58" s="866" t="str">
        <f>VLOOKUP($D$9,'PROYECTOS REGISTRADOS'!$A$2:$D$82,3,0)</f>
        <v>2016-25817-0008</v>
      </c>
      <c r="D58" s="869" t="s">
        <v>1284</v>
      </c>
      <c r="E58" s="872" t="str">
        <f>IF(D58=0,"0-0",(VLOOKUP(D58,'CONSOLIDADO PLAN DESARROLLO'!$EL$9:$ET$304,2,0)))</f>
        <v>Implementar estrategias para realizar Mantenimiento y Revegetalización de áreas degradadas</v>
      </c>
      <c r="F58" s="875" t="str">
        <f>IF(D58=0,"0-0",(VLOOKUP(D58,'CONSOLIDADO PLAN DESARROLLO'!$EL$9:$ET$304,3,0)))</f>
        <v>No. de estrategias implementadas</v>
      </c>
      <c r="G58" s="878">
        <f>IF(D58=0,"0-0",(VLOOKUP(D58,'CONSOLIDADO PLAN DESARROLLO'!$EL$9:$ET$304,4,0)))</f>
        <v>1</v>
      </c>
      <c r="H58" s="881">
        <f>IF(D58=0,"0-0",(VLOOKUP(D58,'CONSOLIDADO PLAN DESARROLLO'!$EL$9:$ET$304,5,0)))</f>
        <v>1</v>
      </c>
      <c r="I58" s="884">
        <f>IF(D58=0,"0-0",(VLOOKUP(D58,'CONSOLIDADO PLAN DESARROLLO'!$EL$9:$ET$304,$R$3,0)))</f>
        <v>0.25</v>
      </c>
      <c r="J58" s="885"/>
      <c r="K58" s="906"/>
      <c r="L58" s="909"/>
      <c r="M58" s="854" t="s">
        <v>1948</v>
      </c>
      <c r="N58" s="850" t="s">
        <v>1938</v>
      </c>
      <c r="O58" s="852">
        <v>1</v>
      </c>
      <c r="P58" s="47"/>
      <c r="Q58" s="46"/>
      <c r="R58" s="902"/>
      <c r="S58" s="48"/>
      <c r="T58" s="890"/>
      <c r="U58" s="49"/>
      <c r="V58" s="890"/>
      <c r="W58" s="49"/>
      <c r="X58" s="890"/>
      <c r="Y58" s="49"/>
      <c r="Z58" s="890"/>
      <c r="AA58" s="49"/>
      <c r="AB58" s="890"/>
      <c r="AC58" s="49"/>
      <c r="AD58" s="890"/>
      <c r="AE58" s="49"/>
      <c r="AF58" s="890"/>
      <c r="AG58" s="50"/>
      <c r="AH58" s="893">
        <f>+R58+T58+V58+X58+Z58+AB58+AD58+AF58</f>
        <v>0</v>
      </c>
      <c r="AI58" s="104">
        <f t="shared" ref="AI58:AI64" si="182">AC58+AE58+AG58+S58+U58+W58+Y58+AA58</f>
        <v>0</v>
      </c>
      <c r="AJ58" s="51"/>
      <c r="AK58" s="52"/>
      <c r="AL58" s="52"/>
      <c r="AM58" s="52"/>
      <c r="AN58" s="52"/>
      <c r="AO58" s="52"/>
      <c r="AP58" s="53">
        <f t="shared" ref="AP58:AP64" si="183">SUM(AJ58:AO58)</f>
        <v>0</v>
      </c>
      <c r="AQ58" s="54"/>
      <c r="AR58" s="52"/>
      <c r="AS58" s="53">
        <f t="shared" ref="AS58:AS63" si="184">SUM(AQ58:AR58)</f>
        <v>0</v>
      </c>
      <c r="AT58" s="54"/>
      <c r="AU58" s="52"/>
      <c r="AV58" s="52"/>
      <c r="AW58" s="52"/>
      <c r="AX58" s="55"/>
      <c r="AY58" s="56"/>
      <c r="AZ58" s="56"/>
      <c r="BA58" s="57"/>
    </row>
    <row r="59" spans="1:53" ht="22.5" x14ac:dyDescent="0.2">
      <c r="A59" s="861"/>
      <c r="B59" s="863"/>
      <c r="C59" s="866"/>
      <c r="D59" s="869"/>
      <c r="E59" s="873"/>
      <c r="F59" s="875"/>
      <c r="G59" s="878"/>
      <c r="H59" s="881"/>
      <c r="I59" s="886"/>
      <c r="J59" s="887"/>
      <c r="K59" s="906"/>
      <c r="L59" s="910"/>
      <c r="M59" s="854" t="s">
        <v>1949</v>
      </c>
      <c r="N59" s="850" t="s">
        <v>1938</v>
      </c>
      <c r="O59" s="852">
        <v>4</v>
      </c>
      <c r="P59" s="47"/>
      <c r="Q59" s="46"/>
      <c r="R59" s="903"/>
      <c r="S59" s="48"/>
      <c r="T59" s="891"/>
      <c r="U59" s="49"/>
      <c r="V59" s="891"/>
      <c r="W59" s="49"/>
      <c r="X59" s="891"/>
      <c r="Y59" s="49"/>
      <c r="Z59" s="891"/>
      <c r="AA59" s="49"/>
      <c r="AB59" s="891"/>
      <c r="AC59" s="49"/>
      <c r="AD59" s="891"/>
      <c r="AE59" s="49"/>
      <c r="AF59" s="891"/>
      <c r="AG59" s="50"/>
      <c r="AH59" s="894"/>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45" x14ac:dyDescent="0.2">
      <c r="A60" s="861"/>
      <c r="B60" s="863"/>
      <c r="C60" s="866"/>
      <c r="D60" s="869"/>
      <c r="E60" s="873"/>
      <c r="F60" s="875"/>
      <c r="G60" s="878"/>
      <c r="H60" s="881"/>
      <c r="I60" s="886"/>
      <c r="J60" s="887"/>
      <c r="K60" s="906"/>
      <c r="L60" s="910"/>
      <c r="M60" s="854" t="s">
        <v>1950</v>
      </c>
      <c r="N60" s="850" t="s">
        <v>1938</v>
      </c>
      <c r="O60" s="852">
        <v>8</v>
      </c>
      <c r="P60" s="47"/>
      <c r="Q60" s="46"/>
      <c r="R60" s="903"/>
      <c r="S60" s="48"/>
      <c r="T60" s="891"/>
      <c r="U60" s="49"/>
      <c r="V60" s="891"/>
      <c r="W60" s="49"/>
      <c r="X60" s="891"/>
      <c r="Y60" s="49"/>
      <c r="Z60" s="891"/>
      <c r="AA60" s="49"/>
      <c r="AB60" s="891"/>
      <c r="AC60" s="49"/>
      <c r="AD60" s="891"/>
      <c r="AE60" s="49"/>
      <c r="AF60" s="891"/>
      <c r="AG60" s="50"/>
      <c r="AH60" s="894"/>
      <c r="AI60" s="104">
        <f t="shared" ref="AI60" si="185">AC60+AE60+AG60+S60+U60+W60+Y60+AA60</f>
        <v>0</v>
      </c>
      <c r="AJ60" s="51"/>
      <c r="AK60" s="52"/>
      <c r="AL60" s="52"/>
      <c r="AM60" s="52"/>
      <c r="AN60" s="52"/>
      <c r="AO60" s="52"/>
      <c r="AP60" s="53">
        <f t="shared" ref="AP60" si="186">SUM(AJ60:AO60)</f>
        <v>0</v>
      </c>
      <c r="AQ60" s="54"/>
      <c r="AR60" s="52"/>
      <c r="AS60" s="53">
        <f t="shared" ref="AS60" si="187">SUM(AQ60:AR60)</f>
        <v>0</v>
      </c>
      <c r="AT60" s="54"/>
      <c r="AU60" s="52"/>
      <c r="AV60" s="52"/>
      <c r="AW60" s="52"/>
      <c r="AX60" s="55"/>
      <c r="AY60" s="56"/>
      <c r="AZ60" s="56"/>
      <c r="BA60" s="57"/>
    </row>
    <row r="61" spans="1:53" ht="22.5" x14ac:dyDescent="0.2">
      <c r="A61" s="861"/>
      <c r="B61" s="863"/>
      <c r="C61" s="866"/>
      <c r="D61" s="869"/>
      <c r="E61" s="873"/>
      <c r="F61" s="875"/>
      <c r="G61" s="878"/>
      <c r="H61" s="881"/>
      <c r="I61" s="886"/>
      <c r="J61" s="887"/>
      <c r="K61" s="906"/>
      <c r="L61" s="910"/>
      <c r="M61" s="854" t="s">
        <v>1951</v>
      </c>
      <c r="N61" s="850" t="s">
        <v>1938</v>
      </c>
      <c r="O61" s="852">
        <v>1</v>
      </c>
      <c r="P61" s="47"/>
      <c r="Q61" s="46"/>
      <c r="R61" s="903"/>
      <c r="S61" s="48"/>
      <c r="T61" s="891"/>
      <c r="U61" s="49"/>
      <c r="V61" s="891"/>
      <c r="W61" s="49"/>
      <c r="X61" s="891"/>
      <c r="Y61" s="49"/>
      <c r="Z61" s="891"/>
      <c r="AA61" s="49"/>
      <c r="AB61" s="891"/>
      <c r="AC61" s="49"/>
      <c r="AD61" s="891"/>
      <c r="AE61" s="49"/>
      <c r="AF61" s="891"/>
      <c r="AG61" s="50"/>
      <c r="AH61" s="894"/>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22.5" x14ac:dyDescent="0.2">
      <c r="A62" s="861"/>
      <c r="B62" s="863"/>
      <c r="C62" s="866"/>
      <c r="D62" s="869"/>
      <c r="E62" s="873"/>
      <c r="F62" s="875"/>
      <c r="G62" s="878"/>
      <c r="H62" s="881"/>
      <c r="I62" s="886"/>
      <c r="J62" s="887"/>
      <c r="K62" s="906"/>
      <c r="L62" s="910"/>
      <c r="M62" s="854" t="s">
        <v>1952</v>
      </c>
      <c r="N62" s="850" t="s">
        <v>1938</v>
      </c>
      <c r="O62" s="852">
        <v>1</v>
      </c>
      <c r="P62" s="47"/>
      <c r="Q62" s="46"/>
      <c r="R62" s="903"/>
      <c r="S62" s="48"/>
      <c r="T62" s="891"/>
      <c r="U62" s="49"/>
      <c r="V62" s="891"/>
      <c r="W62" s="49"/>
      <c r="X62" s="891"/>
      <c r="Y62" s="49"/>
      <c r="Z62" s="891"/>
      <c r="AA62" s="49"/>
      <c r="AB62" s="891"/>
      <c r="AC62" s="49"/>
      <c r="AD62" s="891"/>
      <c r="AE62" s="49"/>
      <c r="AF62" s="891"/>
      <c r="AG62" s="50"/>
      <c r="AH62" s="894"/>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22.5" x14ac:dyDescent="0.2">
      <c r="A63" s="861"/>
      <c r="B63" s="863"/>
      <c r="C63" s="866"/>
      <c r="D63" s="869"/>
      <c r="E63" s="873"/>
      <c r="F63" s="875"/>
      <c r="G63" s="878"/>
      <c r="H63" s="881"/>
      <c r="I63" s="886"/>
      <c r="J63" s="887"/>
      <c r="K63" s="906"/>
      <c r="L63" s="910"/>
      <c r="M63" s="854" t="s">
        <v>1953</v>
      </c>
      <c r="N63" s="850" t="s">
        <v>1938</v>
      </c>
      <c r="O63" s="852">
        <v>1</v>
      </c>
      <c r="P63" s="47"/>
      <c r="Q63" s="46"/>
      <c r="R63" s="903"/>
      <c r="S63" s="48"/>
      <c r="T63" s="891"/>
      <c r="U63" s="49"/>
      <c r="V63" s="891"/>
      <c r="W63" s="49"/>
      <c r="X63" s="891"/>
      <c r="Y63" s="49"/>
      <c r="Z63" s="891"/>
      <c r="AA63" s="49"/>
      <c r="AB63" s="891"/>
      <c r="AC63" s="49"/>
      <c r="AD63" s="891"/>
      <c r="AE63" s="49"/>
      <c r="AF63" s="891"/>
      <c r="AG63" s="50"/>
      <c r="AH63" s="894"/>
      <c r="AI63" s="104">
        <f t="shared" si="182"/>
        <v>0</v>
      </c>
      <c r="AJ63" s="51"/>
      <c r="AK63" s="52"/>
      <c r="AL63" s="52"/>
      <c r="AM63" s="52"/>
      <c r="AN63" s="52"/>
      <c r="AO63" s="52"/>
      <c r="AP63" s="53">
        <f t="shared" si="183"/>
        <v>0</v>
      </c>
      <c r="AQ63" s="54"/>
      <c r="AR63" s="52"/>
      <c r="AS63" s="53">
        <f t="shared" si="184"/>
        <v>0</v>
      </c>
      <c r="AT63" s="54"/>
      <c r="AU63" s="52"/>
      <c r="AV63" s="52"/>
      <c r="AW63" s="52"/>
      <c r="AX63" s="55"/>
      <c r="AY63" s="56"/>
      <c r="AZ63" s="56"/>
      <c r="BA63" s="57"/>
    </row>
    <row r="64" spans="1:53" ht="33.75" x14ac:dyDescent="0.2">
      <c r="A64" s="861"/>
      <c r="B64" s="864"/>
      <c r="C64" s="867"/>
      <c r="D64" s="870"/>
      <c r="E64" s="873"/>
      <c r="F64" s="876"/>
      <c r="G64" s="879"/>
      <c r="H64" s="882"/>
      <c r="I64" s="886"/>
      <c r="J64" s="887"/>
      <c r="K64" s="907"/>
      <c r="L64" s="910"/>
      <c r="M64" s="855" t="s">
        <v>1954</v>
      </c>
      <c r="N64" s="853" t="s">
        <v>1938</v>
      </c>
      <c r="O64" s="856">
        <v>1</v>
      </c>
      <c r="P64" s="108"/>
      <c r="Q64" s="107"/>
      <c r="R64" s="903"/>
      <c r="S64" s="109"/>
      <c r="T64" s="891"/>
      <c r="U64" s="110"/>
      <c r="V64" s="891"/>
      <c r="W64" s="110"/>
      <c r="X64" s="891"/>
      <c r="Y64" s="110"/>
      <c r="Z64" s="891"/>
      <c r="AA64" s="110"/>
      <c r="AB64" s="891"/>
      <c r="AC64" s="110"/>
      <c r="AD64" s="891"/>
      <c r="AE64" s="110"/>
      <c r="AF64" s="891"/>
      <c r="AG64" s="111"/>
      <c r="AH64" s="895"/>
      <c r="AI64" s="104">
        <f t="shared" si="182"/>
        <v>0</v>
      </c>
      <c r="AJ64" s="112"/>
      <c r="AK64" s="113"/>
      <c r="AL64" s="113"/>
      <c r="AM64" s="113"/>
      <c r="AN64" s="113"/>
      <c r="AO64" s="113"/>
      <c r="AP64" s="53">
        <f t="shared" si="183"/>
        <v>0</v>
      </c>
      <c r="AQ64" s="114"/>
      <c r="AR64" s="113"/>
      <c r="AS64" s="53">
        <f>SUM(AQ64:AR64)</f>
        <v>0</v>
      </c>
      <c r="AT64" s="114"/>
      <c r="AU64" s="113"/>
      <c r="AV64" s="113"/>
      <c r="AW64" s="113"/>
      <c r="AX64" s="115"/>
      <c r="AY64" s="116"/>
      <c r="AZ64" s="116"/>
      <c r="BA64" s="117"/>
    </row>
    <row r="65" spans="1:53" ht="9.9499999999999993" customHeight="1" thickBot="1" x14ac:dyDescent="0.25">
      <c r="A65" s="862"/>
      <c r="B65" s="865"/>
      <c r="C65" s="868"/>
      <c r="D65" s="871"/>
      <c r="E65" s="874"/>
      <c r="F65" s="877"/>
      <c r="G65" s="880"/>
      <c r="H65" s="883"/>
      <c r="I65" s="888"/>
      <c r="J65" s="889"/>
      <c r="K65" s="908"/>
      <c r="L65" s="911"/>
      <c r="M65" s="181"/>
      <c r="N65" s="182"/>
      <c r="O65" s="183"/>
      <c r="P65" s="118"/>
      <c r="Q65" s="118"/>
      <c r="R65" s="904"/>
      <c r="S65" s="184"/>
      <c r="T65" s="892"/>
      <c r="U65" s="185"/>
      <c r="V65" s="892"/>
      <c r="W65" s="185"/>
      <c r="X65" s="892"/>
      <c r="Y65" s="185"/>
      <c r="Z65" s="892"/>
      <c r="AA65" s="185"/>
      <c r="AB65" s="892"/>
      <c r="AC65" s="185"/>
      <c r="AD65" s="892"/>
      <c r="AE65" s="185"/>
      <c r="AF65" s="892"/>
      <c r="AG65" s="186"/>
      <c r="AH65" s="119"/>
      <c r="AI65" s="120"/>
      <c r="AJ65" s="187"/>
      <c r="AK65" s="188"/>
      <c r="AL65" s="188"/>
      <c r="AM65" s="188"/>
      <c r="AN65" s="188"/>
      <c r="AO65" s="188"/>
      <c r="AP65" s="121"/>
      <c r="AQ65" s="189"/>
      <c r="AR65" s="188"/>
      <c r="AS65" s="121"/>
      <c r="AT65" s="189"/>
      <c r="AU65" s="188"/>
      <c r="AV65" s="188"/>
      <c r="AW65" s="188"/>
      <c r="AX65" s="190"/>
      <c r="AY65" s="191"/>
      <c r="AZ65" s="191"/>
      <c r="BA65" s="192"/>
    </row>
    <row r="66" spans="1:53" ht="6" customHeight="1" x14ac:dyDescent="0.2">
      <c r="A66" s="157"/>
      <c r="B66" s="193"/>
      <c r="C66" s="193"/>
      <c r="D66" s="193"/>
      <c r="E66" s="193"/>
      <c r="F66" s="193"/>
      <c r="G66" s="193"/>
      <c r="H66" s="193"/>
      <c r="I66" s="905"/>
      <c r="J66" s="905"/>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4"/>
      <c r="AJ66" s="194"/>
      <c r="AK66" s="194"/>
      <c r="AL66" s="194"/>
      <c r="AM66" s="194"/>
      <c r="AN66" s="194"/>
      <c r="AO66" s="195"/>
      <c r="AP66" s="194"/>
      <c r="AQ66" s="194"/>
      <c r="AR66" s="194"/>
      <c r="AS66" s="194"/>
      <c r="AT66" s="194"/>
      <c r="AU66" s="194"/>
      <c r="AV66" s="194"/>
      <c r="AW66" s="194"/>
      <c r="AX66" s="194"/>
      <c r="AY66" s="194"/>
      <c r="AZ66" s="194"/>
      <c r="BA66" s="157"/>
    </row>
    <row r="67" spans="1:53" ht="72" customHeight="1" x14ac:dyDescent="0.2">
      <c r="A67" s="860">
        <v>7</v>
      </c>
      <c r="B67" s="162" t="s">
        <v>1710</v>
      </c>
      <c r="C67" s="163" t="s">
        <v>1711</v>
      </c>
      <c r="D67" s="164" t="s">
        <v>21</v>
      </c>
      <c r="E67" s="164" t="s">
        <v>1899</v>
      </c>
      <c r="F67" s="163" t="s">
        <v>1712</v>
      </c>
      <c r="G67" s="165" t="s">
        <v>1680</v>
      </c>
      <c r="H67" s="165" t="s">
        <v>1681</v>
      </c>
      <c r="I67" s="166" t="s">
        <v>1915</v>
      </c>
      <c r="J67" s="167">
        <f>+$N$3</f>
        <v>2017</v>
      </c>
      <c r="K67" s="165" t="s">
        <v>1932</v>
      </c>
      <c r="L67" s="166" t="s">
        <v>1933</v>
      </c>
      <c r="M67" s="163" t="s">
        <v>1713</v>
      </c>
      <c r="N67" s="163" t="s">
        <v>1714</v>
      </c>
      <c r="O67" s="163" t="s">
        <v>1715</v>
      </c>
      <c r="P67" s="163" t="s">
        <v>1716</v>
      </c>
      <c r="Q67" s="163" t="s">
        <v>1717</v>
      </c>
      <c r="R67" s="168">
        <f t="shared" ref="R67" si="188">SUM(R68:R74)</f>
        <v>0</v>
      </c>
      <c r="S67" s="169">
        <f t="shared" ref="S67" si="189">SUM(S68:S74)</f>
        <v>0</v>
      </c>
      <c r="T67" s="170">
        <f t="shared" ref="T67" si="190">SUM(T68:T74)</f>
        <v>0</v>
      </c>
      <c r="U67" s="171">
        <f t="shared" ref="U67" si="191">SUM(U68:U74)</f>
        <v>0</v>
      </c>
      <c r="V67" s="170">
        <f t="shared" ref="V67" si="192">SUM(V68:V74)</f>
        <v>0</v>
      </c>
      <c r="W67" s="171">
        <f t="shared" ref="W67" si="193">SUM(W68:W74)</f>
        <v>0</v>
      </c>
      <c r="X67" s="170">
        <f t="shared" ref="X67" si="194">SUM(X68:X74)</f>
        <v>0</v>
      </c>
      <c r="Y67" s="171">
        <f t="shared" ref="Y67" si="195">SUM(Y68:Y74)</f>
        <v>0</v>
      </c>
      <c r="Z67" s="170">
        <f t="shared" ref="Z67" si="196">SUM(Z68:Z74)</f>
        <v>0</v>
      </c>
      <c r="AA67" s="171">
        <f t="shared" ref="AA67" si="197">SUM(AA68:AA74)</f>
        <v>0</v>
      </c>
      <c r="AB67" s="170">
        <f t="shared" ref="AB67" si="198">SUM(AB68:AB74)</f>
        <v>0</v>
      </c>
      <c r="AC67" s="171">
        <f t="shared" ref="AC67" si="199">SUM(AC68:AC74)</f>
        <v>0</v>
      </c>
      <c r="AD67" s="170">
        <f t="shared" ref="AD67" si="200">SUM(AD68:AD74)</f>
        <v>0</v>
      </c>
      <c r="AE67" s="171">
        <f t="shared" ref="AE67" si="201">SUM(AE68:AE74)</f>
        <v>0</v>
      </c>
      <c r="AF67" s="170">
        <f t="shared" ref="AF67" si="202">SUM(AF68:AF74)</f>
        <v>0</v>
      </c>
      <c r="AG67" s="172">
        <f t="shared" ref="AG67" si="203">SUM(AG68:AG74)</f>
        <v>0</v>
      </c>
      <c r="AH67" s="173">
        <f t="shared" ref="AH67" si="204">SUM(AH68:AH74)</f>
        <v>0</v>
      </c>
      <c r="AI67" s="174">
        <f t="shared" ref="AI67" si="205">SUM(AI68:AI74)</f>
        <v>0</v>
      </c>
      <c r="AJ67" s="41">
        <f t="shared" ref="AJ67" si="206">SUM(AJ68:AJ74)</f>
        <v>0</v>
      </c>
      <c r="AK67" s="42">
        <f t="shared" ref="AK67" si="207">SUM(AK68:AK74)</f>
        <v>0</v>
      </c>
      <c r="AL67" s="42">
        <f t="shared" ref="AL67" si="208">SUM(AL68:AL74)</f>
        <v>0</v>
      </c>
      <c r="AM67" s="42">
        <f t="shared" ref="AM67" si="209">SUM(AM68:AM74)</f>
        <v>0</v>
      </c>
      <c r="AN67" s="42">
        <f t="shared" ref="AN67" si="210">SUM(AN68:AN74)</f>
        <v>0</v>
      </c>
      <c r="AO67" s="42">
        <f t="shared" ref="AO67" si="211">SUM(AO68:AO74)</f>
        <v>0</v>
      </c>
      <c r="AP67" s="43">
        <f t="shared" ref="AP67" si="212">SUM(AP68:AP74)</f>
        <v>0</v>
      </c>
      <c r="AQ67" s="105">
        <f t="shared" ref="AQ67" si="213">SUM(AQ68:AQ74)</f>
        <v>0</v>
      </c>
      <c r="AR67" s="42">
        <f t="shared" ref="AR67" si="214">SUM(AR68:AR74)</f>
        <v>0</v>
      </c>
      <c r="AS67" s="43">
        <f t="shared" ref="AS67" si="215">SUM(AS68:AS74)</f>
        <v>0</v>
      </c>
      <c r="AT67" s="105">
        <f t="shared" ref="AT67" si="216">SUM(AT68:AT74)</f>
        <v>0</v>
      </c>
      <c r="AU67" s="42">
        <f t="shared" ref="AU67" si="217">SUM(AU68:AU74)</f>
        <v>0</v>
      </c>
      <c r="AV67" s="42">
        <f t="shared" ref="AV67" si="218">SUM(AV68:AV74)</f>
        <v>0</v>
      </c>
      <c r="AW67" s="42">
        <f t="shared" ref="AW67" si="219">SUM(AW68:AW74)</f>
        <v>0</v>
      </c>
      <c r="AX67" s="106">
        <f t="shared" ref="AX67" si="220">SUM(AX68:AX74)</f>
        <v>0</v>
      </c>
      <c r="AY67" s="44" t="s">
        <v>1687</v>
      </c>
      <c r="AZ67" s="44" t="s">
        <v>1688</v>
      </c>
      <c r="BA67" s="45" t="s">
        <v>1689</v>
      </c>
    </row>
    <row r="68" spans="1:53" ht="56.25" x14ac:dyDescent="0.2">
      <c r="A68" s="861"/>
      <c r="B68" s="863" t="str">
        <f>VLOOKUP($D$9,'PROYECTOS REGISTRADOS'!$A$2:$D$82,4,0)</f>
        <v>Conservación de flora, fauna, suelo y seguimiento en mineria y gestion de residuos solidos en el municipio de Tocancipá, Cundinamarca, Centro Oriente</v>
      </c>
      <c r="C68" s="866" t="str">
        <f>VLOOKUP($D$9,'PROYECTOS REGISTRADOS'!$A$2:$D$82,3,0)</f>
        <v>2016-25817-0008</v>
      </c>
      <c r="D68" s="869" t="s">
        <v>1288</v>
      </c>
      <c r="E68" s="872" t="str">
        <f>IF(D68=0,"0-0",(VLOOKUP(D68,'CONSOLIDADO PLAN DESARROLLO'!$EL$9:$ET$304,2,0)))</f>
        <v>Implementar el Plan de Gestión Integral de Residuos Sólidos – PGIRS</v>
      </c>
      <c r="F68" s="875" t="str">
        <f>IF(D68=0,"0-0",(VLOOKUP(D68,'CONSOLIDADO PLAN DESARROLLO'!$EL$9:$ET$304,3,0)))</f>
        <v>N° de Planes implementados</v>
      </c>
      <c r="G68" s="878">
        <f>IF(D68=0,"0-0",(VLOOKUP(D68,'CONSOLIDADO PLAN DESARROLLO'!$EL$9:$ET$304,4,0)))</f>
        <v>0.05</v>
      </c>
      <c r="H68" s="881">
        <f>IF(D68=0,"0-0",(VLOOKUP(D68,'CONSOLIDADO PLAN DESARROLLO'!$EL$9:$ET$304,5,0)))</f>
        <v>0.7</v>
      </c>
      <c r="I68" s="884">
        <f>IF(D68=0,"0-0",(VLOOKUP(D68,'CONSOLIDADO PLAN DESARROLLO'!$EL$9:$ET$304,$R$3,0)))</f>
        <v>0.1</v>
      </c>
      <c r="J68" s="885"/>
      <c r="K68" s="906"/>
      <c r="L68" s="909"/>
      <c r="M68" s="851" t="s">
        <v>1955</v>
      </c>
      <c r="N68" s="850" t="s">
        <v>1956</v>
      </c>
      <c r="O68" s="852">
        <v>0.5</v>
      </c>
      <c r="P68" s="47"/>
      <c r="Q68" s="46"/>
      <c r="R68" s="902"/>
      <c r="S68" s="48"/>
      <c r="T68" s="890"/>
      <c r="U68" s="49"/>
      <c r="V68" s="890"/>
      <c r="W68" s="49"/>
      <c r="X68" s="890"/>
      <c r="Y68" s="49"/>
      <c r="Z68" s="890"/>
      <c r="AA68" s="49"/>
      <c r="AB68" s="890"/>
      <c r="AC68" s="49"/>
      <c r="AD68" s="890"/>
      <c r="AE68" s="49"/>
      <c r="AF68" s="890"/>
      <c r="AG68" s="50"/>
      <c r="AH68" s="893">
        <f>+R68+T68+V68+X68+Z68+AB68+AD68+AF68</f>
        <v>0</v>
      </c>
      <c r="AI68" s="104">
        <f t="shared" ref="AI68:AI73" si="221">AC68+AE68+AG68+S68+U68+W68+Y68+AA68</f>
        <v>0</v>
      </c>
      <c r="AJ68" s="51"/>
      <c r="AK68" s="52"/>
      <c r="AL68" s="52"/>
      <c r="AM68" s="52"/>
      <c r="AN68" s="52"/>
      <c r="AO68" s="52"/>
      <c r="AP68" s="53">
        <f t="shared" ref="AP68:AP73" si="222">SUM(AJ68:AO68)</f>
        <v>0</v>
      </c>
      <c r="AQ68" s="54"/>
      <c r="AR68" s="52"/>
      <c r="AS68" s="53">
        <f t="shared" ref="AS68:AS72" si="223">SUM(AQ68:AR68)</f>
        <v>0</v>
      </c>
      <c r="AT68" s="54"/>
      <c r="AU68" s="52"/>
      <c r="AV68" s="52"/>
      <c r="AW68" s="52"/>
      <c r="AX68" s="55"/>
      <c r="AY68" s="56"/>
      <c r="AZ68" s="56"/>
      <c r="BA68" s="57"/>
    </row>
    <row r="69" spans="1:53" ht="45" x14ac:dyDescent="0.2">
      <c r="A69" s="861"/>
      <c r="B69" s="863"/>
      <c r="C69" s="866"/>
      <c r="D69" s="869"/>
      <c r="E69" s="873"/>
      <c r="F69" s="875"/>
      <c r="G69" s="878"/>
      <c r="H69" s="881"/>
      <c r="I69" s="886"/>
      <c r="J69" s="887"/>
      <c r="K69" s="906"/>
      <c r="L69" s="910"/>
      <c r="M69" s="851" t="s">
        <v>1957</v>
      </c>
      <c r="N69" s="850" t="s">
        <v>1956</v>
      </c>
      <c r="O69" s="852">
        <v>0.2</v>
      </c>
      <c r="P69" s="47"/>
      <c r="Q69" s="46"/>
      <c r="R69" s="903"/>
      <c r="S69" s="48"/>
      <c r="T69" s="891"/>
      <c r="U69" s="49"/>
      <c r="V69" s="891"/>
      <c r="W69" s="49"/>
      <c r="X69" s="891"/>
      <c r="Y69" s="49"/>
      <c r="Z69" s="891"/>
      <c r="AA69" s="49"/>
      <c r="AB69" s="891"/>
      <c r="AC69" s="49"/>
      <c r="AD69" s="891"/>
      <c r="AE69" s="49"/>
      <c r="AF69" s="891"/>
      <c r="AG69" s="50"/>
      <c r="AH69" s="894"/>
      <c r="AI69" s="104">
        <f t="shared" si="221"/>
        <v>0</v>
      </c>
      <c r="AJ69" s="51"/>
      <c r="AK69" s="52"/>
      <c r="AL69" s="52"/>
      <c r="AM69" s="52"/>
      <c r="AN69" s="52"/>
      <c r="AO69" s="52"/>
      <c r="AP69" s="53">
        <f t="shared" si="222"/>
        <v>0</v>
      </c>
      <c r="AQ69" s="54"/>
      <c r="AR69" s="52"/>
      <c r="AS69" s="53">
        <f t="shared" si="223"/>
        <v>0</v>
      </c>
      <c r="AT69" s="54"/>
      <c r="AU69" s="52"/>
      <c r="AV69" s="52"/>
      <c r="AW69" s="52"/>
      <c r="AX69" s="55"/>
      <c r="AY69" s="56"/>
      <c r="AZ69" s="56"/>
      <c r="BA69" s="57"/>
    </row>
    <row r="70" spans="1:53" ht="22.5" x14ac:dyDescent="0.2">
      <c r="A70" s="861"/>
      <c r="B70" s="863"/>
      <c r="C70" s="866"/>
      <c r="D70" s="869"/>
      <c r="E70" s="873"/>
      <c r="F70" s="875"/>
      <c r="G70" s="878"/>
      <c r="H70" s="881"/>
      <c r="I70" s="886"/>
      <c r="J70" s="887"/>
      <c r="K70" s="906"/>
      <c r="L70" s="910"/>
      <c r="M70" s="857" t="s">
        <v>1958</v>
      </c>
      <c r="N70" s="850"/>
      <c r="O70" s="177"/>
      <c r="P70" s="47"/>
      <c r="Q70" s="46"/>
      <c r="R70" s="903"/>
      <c r="S70" s="48"/>
      <c r="T70" s="891"/>
      <c r="U70" s="49"/>
      <c r="V70" s="891"/>
      <c r="W70" s="49"/>
      <c r="X70" s="891"/>
      <c r="Y70" s="49"/>
      <c r="Z70" s="891"/>
      <c r="AA70" s="49"/>
      <c r="AB70" s="891"/>
      <c r="AC70" s="49"/>
      <c r="AD70" s="891"/>
      <c r="AE70" s="49"/>
      <c r="AF70" s="891"/>
      <c r="AG70" s="50"/>
      <c r="AH70" s="894"/>
      <c r="AI70" s="104">
        <f t="shared" si="221"/>
        <v>0</v>
      </c>
      <c r="AJ70" s="51"/>
      <c r="AK70" s="52"/>
      <c r="AL70" s="52"/>
      <c r="AM70" s="52"/>
      <c r="AN70" s="52"/>
      <c r="AO70" s="52"/>
      <c r="AP70" s="53">
        <f t="shared" si="222"/>
        <v>0</v>
      </c>
      <c r="AQ70" s="54"/>
      <c r="AR70" s="52"/>
      <c r="AS70" s="53">
        <f t="shared" si="223"/>
        <v>0</v>
      </c>
      <c r="AT70" s="54"/>
      <c r="AU70" s="52"/>
      <c r="AV70" s="52"/>
      <c r="AW70" s="52"/>
      <c r="AX70" s="55"/>
      <c r="AY70" s="56"/>
      <c r="AZ70" s="56"/>
      <c r="BA70" s="57"/>
    </row>
    <row r="71" spans="1:53" ht="17.25" customHeight="1" x14ac:dyDescent="0.2">
      <c r="A71" s="861"/>
      <c r="B71" s="863"/>
      <c r="C71" s="866"/>
      <c r="D71" s="869"/>
      <c r="E71" s="873"/>
      <c r="F71" s="875"/>
      <c r="G71" s="878"/>
      <c r="H71" s="881"/>
      <c r="I71" s="886"/>
      <c r="J71" s="887"/>
      <c r="K71" s="906"/>
      <c r="L71" s="910"/>
      <c r="M71" s="175"/>
      <c r="N71" s="176"/>
      <c r="O71" s="177"/>
      <c r="P71" s="47"/>
      <c r="Q71" s="46"/>
      <c r="R71" s="903"/>
      <c r="S71" s="48"/>
      <c r="T71" s="891"/>
      <c r="U71" s="49"/>
      <c r="V71" s="891"/>
      <c r="W71" s="49"/>
      <c r="X71" s="891"/>
      <c r="Y71" s="49"/>
      <c r="Z71" s="891"/>
      <c r="AA71" s="49"/>
      <c r="AB71" s="891"/>
      <c r="AC71" s="49"/>
      <c r="AD71" s="891"/>
      <c r="AE71" s="49"/>
      <c r="AF71" s="891"/>
      <c r="AG71" s="50"/>
      <c r="AH71" s="894"/>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customHeight="1" x14ac:dyDescent="0.2">
      <c r="A72" s="861"/>
      <c r="B72" s="863"/>
      <c r="C72" s="866"/>
      <c r="D72" s="869"/>
      <c r="E72" s="873"/>
      <c r="F72" s="875"/>
      <c r="G72" s="878"/>
      <c r="H72" s="881"/>
      <c r="I72" s="886"/>
      <c r="J72" s="887"/>
      <c r="K72" s="906"/>
      <c r="L72" s="910"/>
      <c r="M72" s="175"/>
      <c r="N72" s="176"/>
      <c r="O72" s="177"/>
      <c r="P72" s="47"/>
      <c r="Q72" s="46"/>
      <c r="R72" s="903"/>
      <c r="S72" s="48"/>
      <c r="T72" s="891"/>
      <c r="U72" s="49"/>
      <c r="V72" s="891"/>
      <c r="W72" s="49"/>
      <c r="X72" s="891"/>
      <c r="Y72" s="49"/>
      <c r="Z72" s="891"/>
      <c r="AA72" s="49"/>
      <c r="AB72" s="891"/>
      <c r="AC72" s="49"/>
      <c r="AD72" s="891"/>
      <c r="AE72" s="49"/>
      <c r="AF72" s="891"/>
      <c r="AG72" s="50"/>
      <c r="AH72" s="894"/>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customHeight="1" x14ac:dyDescent="0.2">
      <c r="A73" s="861"/>
      <c r="B73" s="864"/>
      <c r="C73" s="867"/>
      <c r="D73" s="870"/>
      <c r="E73" s="873"/>
      <c r="F73" s="876"/>
      <c r="G73" s="879"/>
      <c r="H73" s="882"/>
      <c r="I73" s="886"/>
      <c r="J73" s="887"/>
      <c r="K73" s="907"/>
      <c r="L73" s="910"/>
      <c r="M73" s="178"/>
      <c r="N73" s="179"/>
      <c r="O73" s="180"/>
      <c r="P73" s="108"/>
      <c r="Q73" s="107"/>
      <c r="R73" s="903"/>
      <c r="S73" s="109"/>
      <c r="T73" s="891"/>
      <c r="U73" s="110"/>
      <c r="V73" s="891"/>
      <c r="W73" s="110"/>
      <c r="X73" s="891"/>
      <c r="Y73" s="110"/>
      <c r="Z73" s="891"/>
      <c r="AA73" s="110"/>
      <c r="AB73" s="891"/>
      <c r="AC73" s="110"/>
      <c r="AD73" s="891"/>
      <c r="AE73" s="110"/>
      <c r="AF73" s="891"/>
      <c r="AG73" s="111"/>
      <c r="AH73" s="895"/>
      <c r="AI73" s="104">
        <f t="shared" si="221"/>
        <v>0</v>
      </c>
      <c r="AJ73" s="112"/>
      <c r="AK73" s="113"/>
      <c r="AL73" s="113"/>
      <c r="AM73" s="113"/>
      <c r="AN73" s="113"/>
      <c r="AO73" s="113"/>
      <c r="AP73" s="53">
        <f t="shared" si="222"/>
        <v>0</v>
      </c>
      <c r="AQ73" s="114"/>
      <c r="AR73" s="113"/>
      <c r="AS73" s="53">
        <f>SUM(AQ73:AR73)</f>
        <v>0</v>
      </c>
      <c r="AT73" s="114"/>
      <c r="AU73" s="113"/>
      <c r="AV73" s="113"/>
      <c r="AW73" s="113"/>
      <c r="AX73" s="115"/>
      <c r="AY73" s="116"/>
      <c r="AZ73" s="116"/>
      <c r="BA73" s="117"/>
    </row>
    <row r="74" spans="1:53" ht="9.9499999999999993" customHeight="1" thickBot="1" x14ac:dyDescent="0.25">
      <c r="A74" s="862"/>
      <c r="B74" s="865"/>
      <c r="C74" s="868"/>
      <c r="D74" s="871"/>
      <c r="E74" s="874"/>
      <c r="F74" s="877"/>
      <c r="G74" s="880"/>
      <c r="H74" s="883"/>
      <c r="I74" s="888"/>
      <c r="J74" s="889"/>
      <c r="K74" s="908"/>
      <c r="L74" s="911"/>
      <c r="M74" s="181"/>
      <c r="N74" s="182"/>
      <c r="O74" s="183"/>
      <c r="P74" s="118"/>
      <c r="Q74" s="118"/>
      <c r="R74" s="904"/>
      <c r="S74" s="184"/>
      <c r="T74" s="892"/>
      <c r="U74" s="185"/>
      <c r="V74" s="892"/>
      <c r="W74" s="185"/>
      <c r="X74" s="892"/>
      <c r="Y74" s="185"/>
      <c r="Z74" s="892"/>
      <c r="AA74" s="185"/>
      <c r="AB74" s="892"/>
      <c r="AC74" s="185"/>
      <c r="AD74" s="892"/>
      <c r="AE74" s="185"/>
      <c r="AF74" s="892"/>
      <c r="AG74" s="186"/>
      <c r="AH74" s="119"/>
      <c r="AI74" s="120"/>
      <c r="AJ74" s="187"/>
      <c r="AK74" s="188"/>
      <c r="AL74" s="188"/>
      <c r="AM74" s="188"/>
      <c r="AN74" s="188"/>
      <c r="AO74" s="188"/>
      <c r="AP74" s="121"/>
      <c r="AQ74" s="189"/>
      <c r="AR74" s="188"/>
      <c r="AS74" s="121"/>
      <c r="AT74" s="189"/>
      <c r="AU74" s="188"/>
      <c r="AV74" s="188"/>
      <c r="AW74" s="188"/>
      <c r="AX74" s="190"/>
      <c r="AY74" s="191"/>
      <c r="AZ74" s="191"/>
      <c r="BA74" s="192"/>
    </row>
    <row r="75" spans="1:53" ht="6" customHeight="1" x14ac:dyDescent="0.2">
      <c r="A75" s="157"/>
      <c r="B75" s="193"/>
      <c r="C75" s="193"/>
      <c r="D75" s="193"/>
      <c r="E75" s="193"/>
      <c r="F75" s="193"/>
      <c r="G75" s="193"/>
      <c r="H75" s="193"/>
      <c r="I75" s="905"/>
      <c r="J75" s="905"/>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4"/>
      <c r="AJ75" s="194"/>
      <c r="AK75" s="194"/>
      <c r="AL75" s="194"/>
      <c r="AM75" s="194"/>
      <c r="AN75" s="194"/>
      <c r="AO75" s="195"/>
      <c r="AP75" s="194"/>
      <c r="AQ75" s="194"/>
      <c r="AR75" s="194"/>
      <c r="AS75" s="194"/>
      <c r="AT75" s="194"/>
      <c r="AU75" s="194"/>
      <c r="AV75" s="194"/>
      <c r="AW75" s="194"/>
      <c r="AX75" s="194"/>
      <c r="AY75" s="194"/>
      <c r="AZ75" s="194"/>
      <c r="BA75" s="157"/>
    </row>
    <row r="76" spans="1:53" ht="72" hidden="1" customHeight="1" x14ac:dyDescent="0.2">
      <c r="A76" s="860">
        <v>8</v>
      </c>
      <c r="B76" s="162" t="s">
        <v>1710</v>
      </c>
      <c r="C76" s="163" t="s">
        <v>1711</v>
      </c>
      <c r="D76" s="164" t="s">
        <v>21</v>
      </c>
      <c r="E76" s="164" t="s">
        <v>1899</v>
      </c>
      <c r="F76" s="163" t="s">
        <v>1712</v>
      </c>
      <c r="G76" s="165" t="s">
        <v>1680</v>
      </c>
      <c r="H76" s="165" t="s">
        <v>1681</v>
      </c>
      <c r="I76" s="166" t="s">
        <v>1915</v>
      </c>
      <c r="J76" s="167">
        <f>+$N$3</f>
        <v>2017</v>
      </c>
      <c r="K76" s="165" t="s">
        <v>1932</v>
      </c>
      <c r="L76" s="166" t="s">
        <v>1933</v>
      </c>
      <c r="M76" s="163" t="s">
        <v>1713</v>
      </c>
      <c r="N76" s="163" t="s">
        <v>1714</v>
      </c>
      <c r="O76" s="163" t="s">
        <v>1715</v>
      </c>
      <c r="P76" s="163" t="s">
        <v>1716</v>
      </c>
      <c r="Q76" s="163" t="s">
        <v>1717</v>
      </c>
      <c r="R76" s="168">
        <f t="shared" ref="R76" si="224">SUM(R77:R83)</f>
        <v>0</v>
      </c>
      <c r="S76" s="169">
        <f t="shared" ref="S76" si="225">SUM(S77:S83)</f>
        <v>0</v>
      </c>
      <c r="T76" s="170">
        <f t="shared" ref="T76" si="226">SUM(T77:T83)</f>
        <v>0</v>
      </c>
      <c r="U76" s="171">
        <f t="shared" ref="U76" si="227">SUM(U77:U83)</f>
        <v>0</v>
      </c>
      <c r="V76" s="170">
        <f t="shared" ref="V76" si="228">SUM(V77:V83)</f>
        <v>0</v>
      </c>
      <c r="W76" s="171">
        <f t="shared" ref="W76" si="229">SUM(W77:W83)</f>
        <v>0</v>
      </c>
      <c r="X76" s="170">
        <f t="shared" ref="X76" si="230">SUM(X77:X83)</f>
        <v>0</v>
      </c>
      <c r="Y76" s="171">
        <f t="shared" ref="Y76" si="231">SUM(Y77:Y83)</f>
        <v>0</v>
      </c>
      <c r="Z76" s="170">
        <f t="shared" ref="Z76" si="232">SUM(Z77:Z83)</f>
        <v>0</v>
      </c>
      <c r="AA76" s="171">
        <f t="shared" ref="AA76" si="233">SUM(AA77:AA83)</f>
        <v>0</v>
      </c>
      <c r="AB76" s="170">
        <f t="shared" ref="AB76" si="234">SUM(AB77:AB83)</f>
        <v>0</v>
      </c>
      <c r="AC76" s="171">
        <f t="shared" ref="AC76" si="235">SUM(AC77:AC83)</f>
        <v>0</v>
      </c>
      <c r="AD76" s="170">
        <f t="shared" ref="AD76" si="236">SUM(AD77:AD83)</f>
        <v>0</v>
      </c>
      <c r="AE76" s="171">
        <f t="shared" ref="AE76" si="237">SUM(AE77:AE83)</f>
        <v>0</v>
      </c>
      <c r="AF76" s="170">
        <f t="shared" ref="AF76" si="238">SUM(AF77:AF83)</f>
        <v>0</v>
      </c>
      <c r="AG76" s="172">
        <f t="shared" ref="AG76" si="239">SUM(AG77:AG83)</f>
        <v>0</v>
      </c>
      <c r="AH76" s="173">
        <f t="shared" ref="AH76" si="240">SUM(AH77:AH83)</f>
        <v>0</v>
      </c>
      <c r="AI76" s="174">
        <f t="shared" ref="AI76" si="241">SUM(AI77:AI83)</f>
        <v>0</v>
      </c>
      <c r="AJ76" s="41">
        <f t="shared" ref="AJ76" si="242">SUM(AJ77:AJ83)</f>
        <v>0</v>
      </c>
      <c r="AK76" s="42">
        <f t="shared" ref="AK76" si="243">SUM(AK77:AK83)</f>
        <v>0</v>
      </c>
      <c r="AL76" s="42">
        <f t="shared" ref="AL76" si="244">SUM(AL77:AL83)</f>
        <v>0</v>
      </c>
      <c r="AM76" s="42">
        <f t="shared" ref="AM76" si="245">SUM(AM77:AM83)</f>
        <v>0</v>
      </c>
      <c r="AN76" s="42">
        <f t="shared" ref="AN76" si="246">SUM(AN77:AN83)</f>
        <v>0</v>
      </c>
      <c r="AO76" s="42">
        <f t="shared" ref="AO76" si="247">SUM(AO77:AO83)</f>
        <v>0</v>
      </c>
      <c r="AP76" s="43">
        <f t="shared" ref="AP76" si="248">SUM(AP77:AP83)</f>
        <v>0</v>
      </c>
      <c r="AQ76" s="105">
        <f t="shared" ref="AQ76" si="249">SUM(AQ77:AQ83)</f>
        <v>0</v>
      </c>
      <c r="AR76" s="42">
        <f t="shared" ref="AR76" si="250">SUM(AR77:AR83)</f>
        <v>0</v>
      </c>
      <c r="AS76" s="43">
        <f t="shared" ref="AS76" si="251">SUM(AS77:AS83)</f>
        <v>0</v>
      </c>
      <c r="AT76" s="105">
        <f t="shared" ref="AT76" si="252">SUM(AT77:AT83)</f>
        <v>0</v>
      </c>
      <c r="AU76" s="42">
        <f t="shared" ref="AU76" si="253">SUM(AU77:AU83)</f>
        <v>0</v>
      </c>
      <c r="AV76" s="42">
        <f t="shared" ref="AV76" si="254">SUM(AV77:AV83)</f>
        <v>0</v>
      </c>
      <c r="AW76" s="42">
        <f t="shared" ref="AW76" si="255">SUM(AW77:AW83)</f>
        <v>0</v>
      </c>
      <c r="AX76" s="106">
        <f t="shared" ref="AX76" si="256">SUM(AX77:AX83)</f>
        <v>0</v>
      </c>
      <c r="AY76" s="44" t="s">
        <v>1687</v>
      </c>
      <c r="AZ76" s="44" t="s">
        <v>1688</v>
      </c>
      <c r="BA76" s="45" t="s">
        <v>1689</v>
      </c>
    </row>
    <row r="77" spans="1:53" ht="17.25" hidden="1" customHeight="1" x14ac:dyDescent="0.2">
      <c r="A77" s="861"/>
      <c r="B77" s="863" t="str">
        <f>VLOOKUP($D$9,'PROYECTOS REGISTRADOS'!$A$2:$D$82,4,0)</f>
        <v>Conservación de flora, fauna, suelo y seguimiento en mineria y gestion de residuos solidos en el municipio de Tocancipá, Cundinamarca, Centro Oriente</v>
      </c>
      <c r="C77" s="866" t="str">
        <f>VLOOKUP($D$9,'PROYECTOS REGISTRADOS'!$A$2:$D$82,3,0)</f>
        <v>2016-25817-0008</v>
      </c>
      <c r="D77" s="869"/>
      <c r="E77" s="872" t="str">
        <f>IF(D77=0,"0-0",(VLOOKUP(D77,'CONSOLIDADO PLAN DESARROLLO'!$EL$9:$ET$304,2,0)))</f>
        <v>0-0</v>
      </c>
      <c r="F77" s="875" t="str">
        <f>IF(D77=0,"0-0",(VLOOKUP(D77,'CONSOLIDADO PLAN DESARROLLO'!$EL$9:$ET$304,3,0)))</f>
        <v>0-0</v>
      </c>
      <c r="G77" s="878" t="str">
        <f>IF(D77=0,"0-0",(VLOOKUP(D77,'CONSOLIDADO PLAN DESARROLLO'!$EL$9:$ET$304,4,0)))</f>
        <v>0-0</v>
      </c>
      <c r="H77" s="881" t="str">
        <f>IF(D77=0,"0-0",(VLOOKUP(D77,'CONSOLIDADO PLAN DESARROLLO'!$EL$9:$ET$304,5,0)))</f>
        <v>0-0</v>
      </c>
      <c r="I77" s="884" t="str">
        <f>IF(D77=0,"0-0",(VLOOKUP(D77,'CONSOLIDADO PLAN DESARROLLO'!$EL$9:$ET$304,$R$3,0)))</f>
        <v>0-0</v>
      </c>
      <c r="J77" s="885"/>
      <c r="K77" s="896"/>
      <c r="L77" s="899"/>
      <c r="M77" s="175"/>
      <c r="N77" s="176"/>
      <c r="O77" s="177"/>
      <c r="P77" s="46"/>
      <c r="Q77" s="47"/>
      <c r="R77" s="902"/>
      <c r="S77" s="48"/>
      <c r="T77" s="890"/>
      <c r="U77" s="49"/>
      <c r="V77" s="890"/>
      <c r="W77" s="49"/>
      <c r="X77" s="890"/>
      <c r="Y77" s="49"/>
      <c r="Z77" s="890"/>
      <c r="AA77" s="49"/>
      <c r="AB77" s="890"/>
      <c r="AC77" s="49"/>
      <c r="AD77" s="890"/>
      <c r="AE77" s="49"/>
      <c r="AF77" s="890"/>
      <c r="AG77" s="50"/>
      <c r="AH77" s="893">
        <f>+R77+T77+V77+X77+Z77+AB77+AD77+AF77</f>
        <v>0</v>
      </c>
      <c r="AI77" s="104">
        <f t="shared" ref="AI77:AI82" si="257">AC77+AE77+AG77+S77+U77+W77+Y77+AA77</f>
        <v>0</v>
      </c>
      <c r="AJ77" s="51"/>
      <c r="AK77" s="52"/>
      <c r="AL77" s="52"/>
      <c r="AM77" s="52"/>
      <c r="AN77" s="52"/>
      <c r="AO77" s="52"/>
      <c r="AP77" s="53">
        <f t="shared" ref="AP77:AP82" si="258">SUM(AJ77:AO77)</f>
        <v>0</v>
      </c>
      <c r="AQ77" s="54"/>
      <c r="AR77" s="52"/>
      <c r="AS77" s="53">
        <f t="shared" ref="AS77:AS81" si="259">SUM(AQ77:AR77)</f>
        <v>0</v>
      </c>
      <c r="AT77" s="54"/>
      <c r="AU77" s="52"/>
      <c r="AV77" s="52"/>
      <c r="AW77" s="52"/>
      <c r="AX77" s="55"/>
      <c r="AY77" s="56"/>
      <c r="AZ77" s="56"/>
      <c r="BA77" s="57"/>
    </row>
    <row r="78" spans="1:53" ht="17.25" hidden="1" customHeight="1" x14ac:dyDescent="0.2">
      <c r="A78" s="861"/>
      <c r="B78" s="863"/>
      <c r="C78" s="866"/>
      <c r="D78" s="869"/>
      <c r="E78" s="873"/>
      <c r="F78" s="875"/>
      <c r="G78" s="878"/>
      <c r="H78" s="881"/>
      <c r="I78" s="886"/>
      <c r="J78" s="887"/>
      <c r="K78" s="896"/>
      <c r="L78" s="900"/>
      <c r="M78" s="175"/>
      <c r="N78" s="176"/>
      <c r="O78" s="177"/>
      <c r="P78" s="46"/>
      <c r="Q78" s="47"/>
      <c r="R78" s="903"/>
      <c r="S78" s="48"/>
      <c r="T78" s="891"/>
      <c r="U78" s="49"/>
      <c r="V78" s="891"/>
      <c r="W78" s="49"/>
      <c r="X78" s="891"/>
      <c r="Y78" s="49"/>
      <c r="Z78" s="891"/>
      <c r="AA78" s="49"/>
      <c r="AB78" s="891"/>
      <c r="AC78" s="49"/>
      <c r="AD78" s="891"/>
      <c r="AE78" s="49"/>
      <c r="AF78" s="891"/>
      <c r="AG78" s="50"/>
      <c r="AH78" s="894"/>
      <c r="AI78" s="104">
        <f t="shared" si="257"/>
        <v>0</v>
      </c>
      <c r="AJ78" s="51"/>
      <c r="AK78" s="52"/>
      <c r="AL78" s="52"/>
      <c r="AM78" s="52"/>
      <c r="AN78" s="52"/>
      <c r="AO78" s="52"/>
      <c r="AP78" s="53">
        <f t="shared" si="258"/>
        <v>0</v>
      </c>
      <c r="AQ78" s="54"/>
      <c r="AR78" s="52"/>
      <c r="AS78" s="53">
        <f t="shared" si="259"/>
        <v>0</v>
      </c>
      <c r="AT78" s="54"/>
      <c r="AU78" s="52"/>
      <c r="AV78" s="52"/>
      <c r="AW78" s="52"/>
      <c r="AX78" s="55"/>
      <c r="AY78" s="56"/>
      <c r="AZ78" s="56"/>
      <c r="BA78" s="57"/>
    </row>
    <row r="79" spans="1:53" ht="17.25" hidden="1" customHeight="1" x14ac:dyDescent="0.2">
      <c r="A79" s="861"/>
      <c r="B79" s="863"/>
      <c r="C79" s="866"/>
      <c r="D79" s="869"/>
      <c r="E79" s="873"/>
      <c r="F79" s="875"/>
      <c r="G79" s="878"/>
      <c r="H79" s="881"/>
      <c r="I79" s="886"/>
      <c r="J79" s="887"/>
      <c r="K79" s="896"/>
      <c r="L79" s="900"/>
      <c r="M79" s="175"/>
      <c r="N79" s="176"/>
      <c r="O79" s="177"/>
      <c r="P79" s="46"/>
      <c r="Q79" s="47"/>
      <c r="R79" s="903"/>
      <c r="S79" s="48"/>
      <c r="T79" s="891"/>
      <c r="U79" s="49"/>
      <c r="V79" s="891"/>
      <c r="W79" s="49"/>
      <c r="X79" s="891"/>
      <c r="Y79" s="49"/>
      <c r="Z79" s="891"/>
      <c r="AA79" s="49"/>
      <c r="AB79" s="891"/>
      <c r="AC79" s="49"/>
      <c r="AD79" s="891"/>
      <c r="AE79" s="49"/>
      <c r="AF79" s="891"/>
      <c r="AG79" s="50"/>
      <c r="AH79" s="894"/>
      <c r="AI79" s="104">
        <f t="shared" si="257"/>
        <v>0</v>
      </c>
      <c r="AJ79" s="51"/>
      <c r="AK79" s="52"/>
      <c r="AL79" s="52"/>
      <c r="AM79" s="52"/>
      <c r="AN79" s="52"/>
      <c r="AO79" s="52"/>
      <c r="AP79" s="53">
        <f t="shared" si="258"/>
        <v>0</v>
      </c>
      <c r="AQ79" s="54"/>
      <c r="AR79" s="52"/>
      <c r="AS79" s="53">
        <f t="shared" si="259"/>
        <v>0</v>
      </c>
      <c r="AT79" s="54"/>
      <c r="AU79" s="52"/>
      <c r="AV79" s="52"/>
      <c r="AW79" s="52"/>
      <c r="AX79" s="55"/>
      <c r="AY79" s="56"/>
      <c r="AZ79" s="56"/>
      <c r="BA79" s="57"/>
    </row>
    <row r="80" spans="1:53" ht="17.25" hidden="1" customHeight="1" x14ac:dyDescent="0.2">
      <c r="A80" s="861"/>
      <c r="B80" s="863"/>
      <c r="C80" s="866"/>
      <c r="D80" s="869"/>
      <c r="E80" s="873"/>
      <c r="F80" s="875"/>
      <c r="G80" s="878"/>
      <c r="H80" s="881"/>
      <c r="I80" s="886"/>
      <c r="J80" s="887"/>
      <c r="K80" s="896"/>
      <c r="L80" s="900"/>
      <c r="M80" s="175"/>
      <c r="N80" s="176"/>
      <c r="O80" s="177"/>
      <c r="P80" s="46"/>
      <c r="Q80" s="47"/>
      <c r="R80" s="903"/>
      <c r="S80" s="48"/>
      <c r="T80" s="891"/>
      <c r="U80" s="49"/>
      <c r="V80" s="891"/>
      <c r="W80" s="49"/>
      <c r="X80" s="891"/>
      <c r="Y80" s="49"/>
      <c r="Z80" s="891"/>
      <c r="AA80" s="49"/>
      <c r="AB80" s="891"/>
      <c r="AC80" s="49"/>
      <c r="AD80" s="891"/>
      <c r="AE80" s="49"/>
      <c r="AF80" s="891"/>
      <c r="AG80" s="50"/>
      <c r="AH80" s="894"/>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861"/>
      <c r="B81" s="863"/>
      <c r="C81" s="866"/>
      <c r="D81" s="869"/>
      <c r="E81" s="873"/>
      <c r="F81" s="875"/>
      <c r="G81" s="878"/>
      <c r="H81" s="881"/>
      <c r="I81" s="886"/>
      <c r="J81" s="887"/>
      <c r="K81" s="896"/>
      <c r="L81" s="900"/>
      <c r="M81" s="175"/>
      <c r="N81" s="176"/>
      <c r="O81" s="177"/>
      <c r="P81" s="46"/>
      <c r="Q81" s="47"/>
      <c r="R81" s="903"/>
      <c r="S81" s="48"/>
      <c r="T81" s="891"/>
      <c r="U81" s="49"/>
      <c r="V81" s="891"/>
      <c r="W81" s="49"/>
      <c r="X81" s="891"/>
      <c r="Y81" s="49"/>
      <c r="Z81" s="891"/>
      <c r="AA81" s="49"/>
      <c r="AB81" s="891"/>
      <c r="AC81" s="49"/>
      <c r="AD81" s="891"/>
      <c r="AE81" s="49"/>
      <c r="AF81" s="891"/>
      <c r="AG81" s="50"/>
      <c r="AH81" s="894"/>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861"/>
      <c r="B82" s="864"/>
      <c r="C82" s="867"/>
      <c r="D82" s="870"/>
      <c r="E82" s="873"/>
      <c r="F82" s="876"/>
      <c r="G82" s="879"/>
      <c r="H82" s="882"/>
      <c r="I82" s="886"/>
      <c r="J82" s="887"/>
      <c r="K82" s="897"/>
      <c r="L82" s="900"/>
      <c r="M82" s="178"/>
      <c r="N82" s="179"/>
      <c r="O82" s="180"/>
      <c r="P82" s="107"/>
      <c r="Q82" s="108"/>
      <c r="R82" s="903"/>
      <c r="S82" s="109"/>
      <c r="T82" s="891"/>
      <c r="U82" s="110"/>
      <c r="V82" s="891"/>
      <c r="W82" s="110"/>
      <c r="X82" s="891"/>
      <c r="Y82" s="110"/>
      <c r="Z82" s="891"/>
      <c r="AA82" s="110"/>
      <c r="AB82" s="891"/>
      <c r="AC82" s="110"/>
      <c r="AD82" s="891"/>
      <c r="AE82" s="110"/>
      <c r="AF82" s="891"/>
      <c r="AG82" s="111"/>
      <c r="AH82" s="895"/>
      <c r="AI82" s="104">
        <f t="shared" si="257"/>
        <v>0</v>
      </c>
      <c r="AJ82" s="112"/>
      <c r="AK82" s="113"/>
      <c r="AL82" s="113"/>
      <c r="AM82" s="113"/>
      <c r="AN82" s="113"/>
      <c r="AO82" s="113"/>
      <c r="AP82" s="53">
        <f t="shared" si="258"/>
        <v>0</v>
      </c>
      <c r="AQ82" s="114"/>
      <c r="AR82" s="113"/>
      <c r="AS82" s="53">
        <f>SUM(AQ82:AR82)</f>
        <v>0</v>
      </c>
      <c r="AT82" s="114"/>
      <c r="AU82" s="113"/>
      <c r="AV82" s="113"/>
      <c r="AW82" s="113"/>
      <c r="AX82" s="115"/>
      <c r="AY82" s="116"/>
      <c r="AZ82" s="116"/>
      <c r="BA82" s="117"/>
    </row>
    <row r="83" spans="1:53" ht="9.9499999999999993" hidden="1" customHeight="1" thickBot="1" x14ac:dyDescent="0.25">
      <c r="A83" s="862"/>
      <c r="B83" s="865"/>
      <c r="C83" s="868"/>
      <c r="D83" s="871"/>
      <c r="E83" s="874"/>
      <c r="F83" s="877"/>
      <c r="G83" s="880"/>
      <c r="H83" s="883"/>
      <c r="I83" s="888"/>
      <c r="J83" s="889"/>
      <c r="K83" s="898"/>
      <c r="L83" s="901"/>
      <c r="M83" s="181"/>
      <c r="N83" s="182"/>
      <c r="O83" s="183"/>
      <c r="P83" s="118"/>
      <c r="Q83" s="118"/>
      <c r="R83" s="904"/>
      <c r="S83" s="184"/>
      <c r="T83" s="892"/>
      <c r="U83" s="185"/>
      <c r="V83" s="892"/>
      <c r="W83" s="185"/>
      <c r="X83" s="892"/>
      <c r="Y83" s="185"/>
      <c r="Z83" s="892"/>
      <c r="AA83" s="185"/>
      <c r="AB83" s="892"/>
      <c r="AC83" s="185"/>
      <c r="AD83" s="892"/>
      <c r="AE83" s="185"/>
      <c r="AF83" s="892"/>
      <c r="AG83" s="186"/>
      <c r="AH83" s="119"/>
      <c r="AI83" s="120"/>
      <c r="AJ83" s="187"/>
      <c r="AK83" s="188"/>
      <c r="AL83" s="188"/>
      <c r="AM83" s="188"/>
      <c r="AN83" s="188"/>
      <c r="AO83" s="188"/>
      <c r="AP83" s="121"/>
      <c r="AQ83" s="189"/>
      <c r="AR83" s="188"/>
      <c r="AS83" s="121"/>
      <c r="AT83" s="189"/>
      <c r="AU83" s="188"/>
      <c r="AV83" s="188"/>
      <c r="AW83" s="188"/>
      <c r="AX83" s="190"/>
      <c r="AY83" s="191"/>
      <c r="AZ83" s="191"/>
      <c r="BA83" s="192"/>
    </row>
    <row r="84" spans="1:53" ht="6" hidden="1" customHeight="1" x14ac:dyDescent="0.2">
      <c r="A84" s="157"/>
      <c r="B84" s="193"/>
      <c r="C84" s="193"/>
      <c r="D84" s="193"/>
      <c r="E84" s="193"/>
      <c r="F84" s="193"/>
      <c r="G84" s="193"/>
      <c r="H84" s="193"/>
      <c r="I84" s="905"/>
      <c r="J84" s="905"/>
      <c r="K84" s="193"/>
      <c r="L84" s="193"/>
      <c r="M84" s="193"/>
      <c r="N84" s="193"/>
      <c r="O84" s="193"/>
      <c r="P84" s="193"/>
      <c r="Q84" s="193"/>
      <c r="R84" s="193"/>
      <c r="S84" s="193"/>
      <c r="T84" s="193"/>
      <c r="U84" s="193"/>
      <c r="V84" s="193"/>
      <c r="W84" s="193"/>
      <c r="X84" s="193"/>
      <c r="Y84" s="193"/>
      <c r="Z84" s="193"/>
      <c r="AA84" s="193"/>
      <c r="AB84" s="193"/>
      <c r="AC84" s="193"/>
      <c r="AD84" s="193"/>
      <c r="AE84" s="193"/>
      <c r="AF84" s="193"/>
      <c r="AG84" s="193"/>
      <c r="AH84" s="193"/>
      <c r="AI84" s="194"/>
      <c r="AJ84" s="194"/>
      <c r="AK84" s="194"/>
      <c r="AL84" s="194"/>
      <c r="AM84" s="194"/>
      <c r="AN84" s="194"/>
      <c r="AO84" s="195"/>
      <c r="AP84" s="194"/>
      <c r="AQ84" s="194"/>
      <c r="AR84" s="194"/>
      <c r="AS84" s="194"/>
      <c r="AT84" s="194"/>
      <c r="AU84" s="194"/>
      <c r="AV84" s="194"/>
      <c r="AW84" s="194"/>
      <c r="AX84" s="194"/>
      <c r="AY84" s="194"/>
      <c r="AZ84" s="194"/>
      <c r="BA84" s="157"/>
    </row>
    <row r="85" spans="1:53" ht="72" hidden="1" customHeight="1" x14ac:dyDescent="0.2">
      <c r="A85" s="860">
        <v>9</v>
      </c>
      <c r="B85" s="162" t="s">
        <v>1710</v>
      </c>
      <c r="C85" s="163" t="s">
        <v>1711</v>
      </c>
      <c r="D85" s="164" t="s">
        <v>21</v>
      </c>
      <c r="E85" s="164" t="s">
        <v>1899</v>
      </c>
      <c r="F85" s="163" t="s">
        <v>1712</v>
      </c>
      <c r="G85" s="165" t="s">
        <v>1680</v>
      </c>
      <c r="H85" s="165" t="s">
        <v>1681</v>
      </c>
      <c r="I85" s="166" t="s">
        <v>1915</v>
      </c>
      <c r="J85" s="167">
        <f>+$N$3</f>
        <v>2017</v>
      </c>
      <c r="K85" s="165" t="s">
        <v>1932</v>
      </c>
      <c r="L85" s="166" t="s">
        <v>1933</v>
      </c>
      <c r="M85" s="163" t="s">
        <v>1713</v>
      </c>
      <c r="N85" s="163" t="s">
        <v>1714</v>
      </c>
      <c r="O85" s="163" t="s">
        <v>1715</v>
      </c>
      <c r="P85" s="163" t="s">
        <v>1716</v>
      </c>
      <c r="Q85" s="163" t="s">
        <v>1717</v>
      </c>
      <c r="R85" s="168">
        <f t="shared" ref="R85" si="260">SUM(R86:R92)</f>
        <v>0</v>
      </c>
      <c r="S85" s="169">
        <f t="shared" ref="S85" si="261">SUM(S86:S92)</f>
        <v>0</v>
      </c>
      <c r="T85" s="170">
        <f t="shared" ref="T85" si="262">SUM(T86:T92)</f>
        <v>0</v>
      </c>
      <c r="U85" s="171">
        <f t="shared" ref="U85" si="263">SUM(U86:U92)</f>
        <v>0</v>
      </c>
      <c r="V85" s="170">
        <f t="shared" ref="V85" si="264">SUM(V86:V92)</f>
        <v>0</v>
      </c>
      <c r="W85" s="171">
        <f t="shared" ref="W85" si="265">SUM(W86:W92)</f>
        <v>0</v>
      </c>
      <c r="X85" s="170">
        <f t="shared" ref="X85" si="266">SUM(X86:X92)</f>
        <v>0</v>
      </c>
      <c r="Y85" s="171">
        <f t="shared" ref="Y85" si="267">SUM(Y86:Y92)</f>
        <v>0</v>
      </c>
      <c r="Z85" s="170">
        <f t="shared" ref="Z85" si="268">SUM(Z86:Z92)</f>
        <v>0</v>
      </c>
      <c r="AA85" s="171">
        <f t="shared" ref="AA85" si="269">SUM(AA86:AA92)</f>
        <v>0</v>
      </c>
      <c r="AB85" s="170">
        <f t="shared" ref="AB85" si="270">SUM(AB86:AB92)</f>
        <v>0</v>
      </c>
      <c r="AC85" s="171">
        <f t="shared" ref="AC85" si="271">SUM(AC86:AC92)</f>
        <v>0</v>
      </c>
      <c r="AD85" s="170">
        <f t="shared" ref="AD85" si="272">SUM(AD86:AD92)</f>
        <v>0</v>
      </c>
      <c r="AE85" s="171">
        <f t="shared" ref="AE85" si="273">SUM(AE86:AE92)</f>
        <v>0</v>
      </c>
      <c r="AF85" s="170">
        <f t="shared" ref="AF85" si="274">SUM(AF86:AF92)</f>
        <v>0</v>
      </c>
      <c r="AG85" s="172">
        <f t="shared" ref="AG85" si="275">SUM(AG86:AG92)</f>
        <v>0</v>
      </c>
      <c r="AH85" s="173">
        <f t="shared" ref="AH85" si="276">SUM(AH86:AH92)</f>
        <v>0</v>
      </c>
      <c r="AI85" s="174">
        <f t="shared" ref="AI85" si="277">SUM(AI86:AI92)</f>
        <v>0</v>
      </c>
      <c r="AJ85" s="41">
        <f t="shared" ref="AJ85" si="278">SUM(AJ86:AJ92)</f>
        <v>0</v>
      </c>
      <c r="AK85" s="42">
        <f t="shared" ref="AK85" si="279">SUM(AK86:AK92)</f>
        <v>0</v>
      </c>
      <c r="AL85" s="42">
        <f t="shared" ref="AL85" si="280">SUM(AL86:AL92)</f>
        <v>0</v>
      </c>
      <c r="AM85" s="42">
        <f t="shared" ref="AM85" si="281">SUM(AM86:AM92)</f>
        <v>0</v>
      </c>
      <c r="AN85" s="42">
        <f t="shared" ref="AN85" si="282">SUM(AN86:AN92)</f>
        <v>0</v>
      </c>
      <c r="AO85" s="42">
        <f t="shared" ref="AO85" si="283">SUM(AO86:AO92)</f>
        <v>0</v>
      </c>
      <c r="AP85" s="43">
        <f t="shared" ref="AP85" si="284">SUM(AP86:AP92)</f>
        <v>0</v>
      </c>
      <c r="AQ85" s="105">
        <f t="shared" ref="AQ85" si="285">SUM(AQ86:AQ92)</f>
        <v>0</v>
      </c>
      <c r="AR85" s="42">
        <f t="shared" ref="AR85" si="286">SUM(AR86:AR92)</f>
        <v>0</v>
      </c>
      <c r="AS85" s="43">
        <f t="shared" ref="AS85" si="287">SUM(AS86:AS92)</f>
        <v>0</v>
      </c>
      <c r="AT85" s="105">
        <f t="shared" ref="AT85" si="288">SUM(AT86:AT92)</f>
        <v>0</v>
      </c>
      <c r="AU85" s="42">
        <f t="shared" ref="AU85" si="289">SUM(AU86:AU92)</f>
        <v>0</v>
      </c>
      <c r="AV85" s="42">
        <f t="shared" ref="AV85" si="290">SUM(AV86:AV92)</f>
        <v>0</v>
      </c>
      <c r="AW85" s="42">
        <f t="shared" ref="AW85" si="291">SUM(AW86:AW92)</f>
        <v>0</v>
      </c>
      <c r="AX85" s="106">
        <f t="shared" ref="AX85" si="292">SUM(AX86:AX92)</f>
        <v>0</v>
      </c>
      <c r="AY85" s="44" t="s">
        <v>1687</v>
      </c>
      <c r="AZ85" s="44" t="s">
        <v>1688</v>
      </c>
      <c r="BA85" s="45" t="s">
        <v>1689</v>
      </c>
    </row>
    <row r="86" spans="1:53" ht="17.25" hidden="1" customHeight="1" x14ac:dyDescent="0.2">
      <c r="A86" s="861"/>
      <c r="B86" s="863" t="str">
        <f>VLOOKUP($D$9,'PROYECTOS REGISTRADOS'!$A$2:$D$82,4,0)</f>
        <v>Conservación de flora, fauna, suelo y seguimiento en mineria y gestion de residuos solidos en el municipio de Tocancipá, Cundinamarca, Centro Oriente</v>
      </c>
      <c r="C86" s="866" t="str">
        <f>VLOOKUP($D$9,'PROYECTOS REGISTRADOS'!$A$2:$D$82,3,0)</f>
        <v>2016-25817-0008</v>
      </c>
      <c r="D86" s="869"/>
      <c r="E86" s="872" t="str">
        <f>IF(D86=0,"0-0",(VLOOKUP(D86,'CONSOLIDADO PLAN DESARROLLO'!$EL$9:$ET$304,2,0)))</f>
        <v>0-0</v>
      </c>
      <c r="F86" s="875" t="str">
        <f>IF(D86=0,"0-0",(VLOOKUP(D86,'CONSOLIDADO PLAN DESARROLLO'!$EL$9:$ET$304,3,0)))</f>
        <v>0-0</v>
      </c>
      <c r="G86" s="878" t="str">
        <f>IF(D86=0,"0-0",(VLOOKUP(D86,'CONSOLIDADO PLAN DESARROLLO'!$EL$9:$ET$304,4,0)))</f>
        <v>0-0</v>
      </c>
      <c r="H86" s="881" t="str">
        <f>IF(D86=0,"0-0",(VLOOKUP(D86,'CONSOLIDADO PLAN DESARROLLO'!$EL$9:$ET$304,5,0)))</f>
        <v>0-0</v>
      </c>
      <c r="I86" s="884" t="str">
        <f>IF(D86=0,"0-0",(VLOOKUP(D86,'CONSOLIDADO PLAN DESARROLLO'!$EL$9:$ET$304,$R$3,0)))</f>
        <v>0-0</v>
      </c>
      <c r="J86" s="885"/>
      <c r="K86" s="896"/>
      <c r="L86" s="899"/>
      <c r="M86" s="175"/>
      <c r="N86" s="176"/>
      <c r="O86" s="177"/>
      <c r="P86" s="46"/>
      <c r="Q86" s="47"/>
      <c r="R86" s="902"/>
      <c r="S86" s="48"/>
      <c r="T86" s="890"/>
      <c r="U86" s="49"/>
      <c r="V86" s="890"/>
      <c r="W86" s="49"/>
      <c r="X86" s="890"/>
      <c r="Y86" s="49"/>
      <c r="Z86" s="890"/>
      <c r="AA86" s="49"/>
      <c r="AB86" s="890"/>
      <c r="AC86" s="49"/>
      <c r="AD86" s="890"/>
      <c r="AE86" s="49"/>
      <c r="AF86" s="890"/>
      <c r="AG86" s="50"/>
      <c r="AH86" s="893">
        <f>+R86+T86+V86+X86+Z86+AB86+AD86+AF86</f>
        <v>0</v>
      </c>
      <c r="AI86" s="104">
        <f t="shared" ref="AI86:AI91" si="293">AC86+AE86+AG86+S86+U86+W86+Y86+AA86</f>
        <v>0</v>
      </c>
      <c r="AJ86" s="51"/>
      <c r="AK86" s="52"/>
      <c r="AL86" s="52"/>
      <c r="AM86" s="52"/>
      <c r="AN86" s="52"/>
      <c r="AO86" s="52"/>
      <c r="AP86" s="53">
        <f t="shared" ref="AP86:AP91" si="294">SUM(AJ86:AO86)</f>
        <v>0</v>
      </c>
      <c r="AQ86" s="54"/>
      <c r="AR86" s="52"/>
      <c r="AS86" s="53">
        <f t="shared" ref="AS86:AS90" si="295">SUM(AQ86:AR86)</f>
        <v>0</v>
      </c>
      <c r="AT86" s="54"/>
      <c r="AU86" s="52"/>
      <c r="AV86" s="52"/>
      <c r="AW86" s="52"/>
      <c r="AX86" s="55"/>
      <c r="AY86" s="56"/>
      <c r="AZ86" s="56"/>
      <c r="BA86" s="57"/>
    </row>
    <row r="87" spans="1:53" ht="17.25" hidden="1" customHeight="1" x14ac:dyDescent="0.2">
      <c r="A87" s="861"/>
      <c r="B87" s="863"/>
      <c r="C87" s="866"/>
      <c r="D87" s="869"/>
      <c r="E87" s="873"/>
      <c r="F87" s="875"/>
      <c r="G87" s="878"/>
      <c r="H87" s="881"/>
      <c r="I87" s="886"/>
      <c r="J87" s="887"/>
      <c r="K87" s="896"/>
      <c r="L87" s="900"/>
      <c r="M87" s="175"/>
      <c r="N87" s="176"/>
      <c r="O87" s="177"/>
      <c r="P87" s="46"/>
      <c r="Q87" s="47"/>
      <c r="R87" s="903"/>
      <c r="S87" s="48"/>
      <c r="T87" s="891"/>
      <c r="U87" s="49"/>
      <c r="V87" s="891"/>
      <c r="W87" s="49"/>
      <c r="X87" s="891"/>
      <c r="Y87" s="49"/>
      <c r="Z87" s="891"/>
      <c r="AA87" s="49"/>
      <c r="AB87" s="891"/>
      <c r="AC87" s="49"/>
      <c r="AD87" s="891"/>
      <c r="AE87" s="49"/>
      <c r="AF87" s="891"/>
      <c r="AG87" s="50"/>
      <c r="AH87" s="894"/>
      <c r="AI87" s="104">
        <f t="shared" si="293"/>
        <v>0</v>
      </c>
      <c r="AJ87" s="51"/>
      <c r="AK87" s="52"/>
      <c r="AL87" s="52"/>
      <c r="AM87" s="52"/>
      <c r="AN87" s="52"/>
      <c r="AO87" s="52"/>
      <c r="AP87" s="53">
        <f t="shared" si="294"/>
        <v>0</v>
      </c>
      <c r="AQ87" s="54"/>
      <c r="AR87" s="52"/>
      <c r="AS87" s="53">
        <f t="shared" si="295"/>
        <v>0</v>
      </c>
      <c r="AT87" s="54"/>
      <c r="AU87" s="52"/>
      <c r="AV87" s="52"/>
      <c r="AW87" s="52"/>
      <c r="AX87" s="55"/>
      <c r="AY87" s="56"/>
      <c r="AZ87" s="56"/>
      <c r="BA87" s="57"/>
    </row>
    <row r="88" spans="1:53" ht="17.25" hidden="1" customHeight="1" x14ac:dyDescent="0.2">
      <c r="A88" s="861"/>
      <c r="B88" s="863"/>
      <c r="C88" s="866"/>
      <c r="D88" s="869"/>
      <c r="E88" s="873"/>
      <c r="F88" s="875"/>
      <c r="G88" s="878"/>
      <c r="H88" s="881"/>
      <c r="I88" s="886"/>
      <c r="J88" s="887"/>
      <c r="K88" s="896"/>
      <c r="L88" s="900"/>
      <c r="M88" s="175"/>
      <c r="N88" s="176"/>
      <c r="O88" s="177"/>
      <c r="P88" s="46"/>
      <c r="Q88" s="47"/>
      <c r="R88" s="903"/>
      <c r="S88" s="48"/>
      <c r="T88" s="891"/>
      <c r="U88" s="49"/>
      <c r="V88" s="891"/>
      <c r="W88" s="49"/>
      <c r="X88" s="891"/>
      <c r="Y88" s="49"/>
      <c r="Z88" s="891"/>
      <c r="AA88" s="49"/>
      <c r="AB88" s="891"/>
      <c r="AC88" s="49"/>
      <c r="AD88" s="891"/>
      <c r="AE88" s="49"/>
      <c r="AF88" s="891"/>
      <c r="AG88" s="50"/>
      <c r="AH88" s="894"/>
      <c r="AI88" s="104">
        <f t="shared" si="293"/>
        <v>0</v>
      </c>
      <c r="AJ88" s="51"/>
      <c r="AK88" s="52"/>
      <c r="AL88" s="52"/>
      <c r="AM88" s="52"/>
      <c r="AN88" s="52"/>
      <c r="AO88" s="52"/>
      <c r="AP88" s="53">
        <f t="shared" si="294"/>
        <v>0</v>
      </c>
      <c r="AQ88" s="54"/>
      <c r="AR88" s="52"/>
      <c r="AS88" s="53">
        <f t="shared" si="295"/>
        <v>0</v>
      </c>
      <c r="AT88" s="54"/>
      <c r="AU88" s="52"/>
      <c r="AV88" s="52"/>
      <c r="AW88" s="52"/>
      <c r="AX88" s="55"/>
      <c r="AY88" s="56"/>
      <c r="AZ88" s="56"/>
      <c r="BA88" s="57"/>
    </row>
    <row r="89" spans="1:53" ht="17.25" hidden="1" customHeight="1" x14ac:dyDescent="0.2">
      <c r="A89" s="861"/>
      <c r="B89" s="863"/>
      <c r="C89" s="866"/>
      <c r="D89" s="869"/>
      <c r="E89" s="873"/>
      <c r="F89" s="875"/>
      <c r="G89" s="878"/>
      <c r="H89" s="881"/>
      <c r="I89" s="886"/>
      <c r="J89" s="887"/>
      <c r="K89" s="896"/>
      <c r="L89" s="900"/>
      <c r="M89" s="175"/>
      <c r="N89" s="176"/>
      <c r="O89" s="177"/>
      <c r="P89" s="46"/>
      <c r="Q89" s="47"/>
      <c r="R89" s="903"/>
      <c r="S89" s="48"/>
      <c r="T89" s="891"/>
      <c r="U89" s="49"/>
      <c r="V89" s="891"/>
      <c r="W89" s="49"/>
      <c r="X89" s="891"/>
      <c r="Y89" s="49"/>
      <c r="Z89" s="891"/>
      <c r="AA89" s="49"/>
      <c r="AB89" s="891"/>
      <c r="AC89" s="49"/>
      <c r="AD89" s="891"/>
      <c r="AE89" s="49"/>
      <c r="AF89" s="891"/>
      <c r="AG89" s="50"/>
      <c r="AH89" s="894"/>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861"/>
      <c r="B90" s="863"/>
      <c r="C90" s="866"/>
      <c r="D90" s="869"/>
      <c r="E90" s="873"/>
      <c r="F90" s="875"/>
      <c r="G90" s="878"/>
      <c r="H90" s="881"/>
      <c r="I90" s="886"/>
      <c r="J90" s="887"/>
      <c r="K90" s="896"/>
      <c r="L90" s="900"/>
      <c r="M90" s="175"/>
      <c r="N90" s="176"/>
      <c r="O90" s="177"/>
      <c r="P90" s="46"/>
      <c r="Q90" s="47"/>
      <c r="R90" s="903"/>
      <c r="S90" s="48"/>
      <c r="T90" s="891"/>
      <c r="U90" s="49"/>
      <c r="V90" s="891"/>
      <c r="W90" s="49"/>
      <c r="X90" s="891"/>
      <c r="Y90" s="49"/>
      <c r="Z90" s="891"/>
      <c r="AA90" s="49"/>
      <c r="AB90" s="891"/>
      <c r="AC90" s="49"/>
      <c r="AD90" s="891"/>
      <c r="AE90" s="49"/>
      <c r="AF90" s="891"/>
      <c r="AG90" s="50"/>
      <c r="AH90" s="894"/>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861"/>
      <c r="B91" s="864"/>
      <c r="C91" s="867"/>
      <c r="D91" s="870"/>
      <c r="E91" s="873"/>
      <c r="F91" s="876"/>
      <c r="G91" s="879"/>
      <c r="H91" s="882"/>
      <c r="I91" s="886"/>
      <c r="J91" s="887"/>
      <c r="K91" s="897"/>
      <c r="L91" s="900"/>
      <c r="M91" s="178"/>
      <c r="N91" s="179"/>
      <c r="O91" s="180"/>
      <c r="P91" s="107"/>
      <c r="Q91" s="108"/>
      <c r="R91" s="903"/>
      <c r="S91" s="109"/>
      <c r="T91" s="891"/>
      <c r="U91" s="110"/>
      <c r="V91" s="891"/>
      <c r="W91" s="110"/>
      <c r="X91" s="891"/>
      <c r="Y91" s="110"/>
      <c r="Z91" s="891"/>
      <c r="AA91" s="110"/>
      <c r="AB91" s="891"/>
      <c r="AC91" s="110"/>
      <c r="AD91" s="891"/>
      <c r="AE91" s="110"/>
      <c r="AF91" s="891"/>
      <c r="AG91" s="111"/>
      <c r="AH91" s="895"/>
      <c r="AI91" s="104">
        <f t="shared" si="293"/>
        <v>0</v>
      </c>
      <c r="AJ91" s="112"/>
      <c r="AK91" s="113"/>
      <c r="AL91" s="113"/>
      <c r="AM91" s="113"/>
      <c r="AN91" s="113"/>
      <c r="AO91" s="113"/>
      <c r="AP91" s="53">
        <f t="shared" si="294"/>
        <v>0</v>
      </c>
      <c r="AQ91" s="114"/>
      <c r="AR91" s="113"/>
      <c r="AS91" s="53">
        <f>SUM(AQ91:AR91)</f>
        <v>0</v>
      </c>
      <c r="AT91" s="114"/>
      <c r="AU91" s="113"/>
      <c r="AV91" s="113"/>
      <c r="AW91" s="113"/>
      <c r="AX91" s="115"/>
      <c r="AY91" s="116"/>
      <c r="AZ91" s="116"/>
      <c r="BA91" s="117"/>
    </row>
    <row r="92" spans="1:53" ht="9.9499999999999993" hidden="1" customHeight="1" thickBot="1" x14ac:dyDescent="0.25">
      <c r="A92" s="862"/>
      <c r="B92" s="865"/>
      <c r="C92" s="868"/>
      <c r="D92" s="871"/>
      <c r="E92" s="874"/>
      <c r="F92" s="877"/>
      <c r="G92" s="880"/>
      <c r="H92" s="883"/>
      <c r="I92" s="888"/>
      <c r="J92" s="889"/>
      <c r="K92" s="898"/>
      <c r="L92" s="901"/>
      <c r="M92" s="181"/>
      <c r="N92" s="182"/>
      <c r="O92" s="183"/>
      <c r="P92" s="118"/>
      <c r="Q92" s="118"/>
      <c r="R92" s="904"/>
      <c r="S92" s="184"/>
      <c r="T92" s="892"/>
      <c r="U92" s="185"/>
      <c r="V92" s="892"/>
      <c r="W92" s="185"/>
      <c r="X92" s="892"/>
      <c r="Y92" s="185"/>
      <c r="Z92" s="892"/>
      <c r="AA92" s="185"/>
      <c r="AB92" s="892"/>
      <c r="AC92" s="185"/>
      <c r="AD92" s="892"/>
      <c r="AE92" s="185"/>
      <c r="AF92" s="892"/>
      <c r="AG92" s="186"/>
      <c r="AH92" s="119"/>
      <c r="AI92" s="120"/>
      <c r="AJ92" s="187"/>
      <c r="AK92" s="188"/>
      <c r="AL92" s="188"/>
      <c r="AM92" s="188"/>
      <c r="AN92" s="188"/>
      <c r="AO92" s="188"/>
      <c r="AP92" s="121"/>
      <c r="AQ92" s="189"/>
      <c r="AR92" s="188"/>
      <c r="AS92" s="121"/>
      <c r="AT92" s="189"/>
      <c r="AU92" s="188"/>
      <c r="AV92" s="188"/>
      <c r="AW92" s="188"/>
      <c r="AX92" s="190"/>
      <c r="AY92" s="191"/>
      <c r="AZ92" s="191"/>
      <c r="BA92" s="192"/>
    </row>
    <row r="93" spans="1:53" ht="6" hidden="1" customHeight="1" x14ac:dyDescent="0.2">
      <c r="A93" s="157"/>
      <c r="B93" s="193"/>
      <c r="C93" s="193"/>
      <c r="D93" s="193"/>
      <c r="E93" s="193"/>
      <c r="F93" s="193"/>
      <c r="G93" s="193"/>
      <c r="H93" s="193"/>
      <c r="I93" s="905"/>
      <c r="J93" s="905"/>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4"/>
      <c r="AJ93" s="194"/>
      <c r="AK93" s="194"/>
      <c r="AL93" s="194"/>
      <c r="AM93" s="194"/>
      <c r="AN93" s="194"/>
      <c r="AO93" s="195"/>
      <c r="AP93" s="194"/>
      <c r="AQ93" s="194"/>
      <c r="AR93" s="194"/>
      <c r="AS93" s="194"/>
      <c r="AT93" s="194"/>
      <c r="AU93" s="194"/>
      <c r="AV93" s="194"/>
      <c r="AW93" s="194"/>
      <c r="AX93" s="194"/>
      <c r="AY93" s="194"/>
      <c r="AZ93" s="194"/>
      <c r="BA93" s="157"/>
    </row>
    <row r="94" spans="1:53" ht="72" hidden="1" customHeight="1" x14ac:dyDescent="0.2">
      <c r="A94" s="860">
        <v>10</v>
      </c>
      <c r="B94" s="162" t="s">
        <v>1710</v>
      </c>
      <c r="C94" s="163" t="s">
        <v>1711</v>
      </c>
      <c r="D94" s="164" t="s">
        <v>21</v>
      </c>
      <c r="E94" s="164" t="s">
        <v>1899</v>
      </c>
      <c r="F94" s="163" t="s">
        <v>1712</v>
      </c>
      <c r="G94" s="165" t="s">
        <v>1680</v>
      </c>
      <c r="H94" s="165" t="s">
        <v>1681</v>
      </c>
      <c r="I94" s="166" t="s">
        <v>1915</v>
      </c>
      <c r="J94" s="167">
        <f>+$N$3</f>
        <v>2017</v>
      </c>
      <c r="K94" s="165" t="s">
        <v>1932</v>
      </c>
      <c r="L94" s="166" t="s">
        <v>1933</v>
      </c>
      <c r="M94" s="163" t="s">
        <v>1713</v>
      </c>
      <c r="N94" s="163" t="s">
        <v>1714</v>
      </c>
      <c r="O94" s="163" t="s">
        <v>1715</v>
      </c>
      <c r="P94" s="163" t="s">
        <v>1716</v>
      </c>
      <c r="Q94" s="163" t="s">
        <v>1717</v>
      </c>
      <c r="R94" s="168">
        <f t="shared" ref="R94" si="296">SUM(R95:R101)</f>
        <v>0</v>
      </c>
      <c r="S94" s="169">
        <f t="shared" ref="S94" si="297">SUM(S95:S101)</f>
        <v>0</v>
      </c>
      <c r="T94" s="170">
        <f t="shared" ref="T94" si="298">SUM(T95:T101)</f>
        <v>0</v>
      </c>
      <c r="U94" s="171">
        <f t="shared" ref="U94" si="299">SUM(U95:U101)</f>
        <v>0</v>
      </c>
      <c r="V94" s="170">
        <f t="shared" ref="V94" si="300">SUM(V95:V101)</f>
        <v>0</v>
      </c>
      <c r="W94" s="171">
        <f t="shared" ref="W94" si="301">SUM(W95:W101)</f>
        <v>0</v>
      </c>
      <c r="X94" s="170">
        <f t="shared" ref="X94" si="302">SUM(X95:X101)</f>
        <v>0</v>
      </c>
      <c r="Y94" s="171">
        <f t="shared" ref="Y94" si="303">SUM(Y95:Y101)</f>
        <v>0</v>
      </c>
      <c r="Z94" s="170">
        <f t="shared" ref="Z94" si="304">SUM(Z95:Z101)</f>
        <v>0</v>
      </c>
      <c r="AA94" s="171">
        <f t="shared" ref="AA94" si="305">SUM(AA95:AA101)</f>
        <v>0</v>
      </c>
      <c r="AB94" s="170">
        <f t="shared" ref="AB94" si="306">SUM(AB95:AB101)</f>
        <v>0</v>
      </c>
      <c r="AC94" s="171">
        <f t="shared" ref="AC94" si="307">SUM(AC95:AC101)</f>
        <v>0</v>
      </c>
      <c r="AD94" s="170">
        <f t="shared" ref="AD94" si="308">SUM(AD95:AD101)</f>
        <v>0</v>
      </c>
      <c r="AE94" s="171">
        <f t="shared" ref="AE94" si="309">SUM(AE95:AE101)</f>
        <v>0</v>
      </c>
      <c r="AF94" s="170">
        <f t="shared" ref="AF94" si="310">SUM(AF95:AF101)</f>
        <v>0</v>
      </c>
      <c r="AG94" s="172">
        <f t="shared" ref="AG94" si="311">SUM(AG95:AG101)</f>
        <v>0</v>
      </c>
      <c r="AH94" s="173">
        <f t="shared" ref="AH94" si="312">SUM(AH95:AH101)</f>
        <v>0</v>
      </c>
      <c r="AI94" s="174">
        <f t="shared" ref="AI94" si="313">SUM(AI95:AI101)</f>
        <v>0</v>
      </c>
      <c r="AJ94" s="41">
        <f t="shared" ref="AJ94" si="314">SUM(AJ95:AJ101)</f>
        <v>0</v>
      </c>
      <c r="AK94" s="42">
        <f t="shared" ref="AK94" si="315">SUM(AK95:AK101)</f>
        <v>0</v>
      </c>
      <c r="AL94" s="42">
        <f t="shared" ref="AL94" si="316">SUM(AL95:AL101)</f>
        <v>0</v>
      </c>
      <c r="AM94" s="42">
        <f t="shared" ref="AM94" si="317">SUM(AM95:AM101)</f>
        <v>0</v>
      </c>
      <c r="AN94" s="42">
        <f t="shared" ref="AN94" si="318">SUM(AN95:AN101)</f>
        <v>0</v>
      </c>
      <c r="AO94" s="42">
        <f t="shared" ref="AO94" si="319">SUM(AO95:AO101)</f>
        <v>0</v>
      </c>
      <c r="AP94" s="43">
        <f t="shared" ref="AP94" si="320">SUM(AP95:AP101)</f>
        <v>0</v>
      </c>
      <c r="AQ94" s="105">
        <f t="shared" ref="AQ94" si="321">SUM(AQ95:AQ101)</f>
        <v>0</v>
      </c>
      <c r="AR94" s="42">
        <f t="shared" ref="AR94" si="322">SUM(AR95:AR101)</f>
        <v>0</v>
      </c>
      <c r="AS94" s="43">
        <f t="shared" ref="AS94" si="323">SUM(AS95:AS101)</f>
        <v>0</v>
      </c>
      <c r="AT94" s="105">
        <f t="shared" ref="AT94" si="324">SUM(AT95:AT101)</f>
        <v>0</v>
      </c>
      <c r="AU94" s="42">
        <f t="shared" ref="AU94" si="325">SUM(AU95:AU101)</f>
        <v>0</v>
      </c>
      <c r="AV94" s="42">
        <f t="shared" ref="AV94" si="326">SUM(AV95:AV101)</f>
        <v>0</v>
      </c>
      <c r="AW94" s="42">
        <f t="shared" ref="AW94" si="327">SUM(AW95:AW101)</f>
        <v>0</v>
      </c>
      <c r="AX94" s="106">
        <f t="shared" ref="AX94" si="328">SUM(AX95:AX101)</f>
        <v>0</v>
      </c>
      <c r="AY94" s="44" t="s">
        <v>1687</v>
      </c>
      <c r="AZ94" s="44" t="s">
        <v>1688</v>
      </c>
      <c r="BA94" s="45" t="s">
        <v>1689</v>
      </c>
    </row>
    <row r="95" spans="1:53" ht="17.25" hidden="1" customHeight="1" x14ac:dyDescent="0.2">
      <c r="A95" s="861"/>
      <c r="B95" s="863" t="str">
        <f>VLOOKUP($D$9,'PROYECTOS REGISTRADOS'!$A$2:$D$82,4,0)</f>
        <v>Conservación de flora, fauna, suelo y seguimiento en mineria y gestion de residuos solidos en el municipio de Tocancipá, Cundinamarca, Centro Oriente</v>
      </c>
      <c r="C95" s="866" t="str">
        <f>VLOOKUP($D$9,'PROYECTOS REGISTRADOS'!$A$2:$D$82,3,0)</f>
        <v>2016-25817-0008</v>
      </c>
      <c r="D95" s="869"/>
      <c r="E95" s="872" t="str">
        <f>IF(D95=0,"0-0",(VLOOKUP(D95,'CONSOLIDADO PLAN DESARROLLO'!$EL$9:$ET$304,2,0)))</f>
        <v>0-0</v>
      </c>
      <c r="F95" s="875" t="str">
        <f>IF(D95=0,"0-0",(VLOOKUP(D95,'CONSOLIDADO PLAN DESARROLLO'!$EL$9:$ET$304,3,0)))</f>
        <v>0-0</v>
      </c>
      <c r="G95" s="878" t="str">
        <f>IF(D95=0,"0-0",(VLOOKUP(D95,'CONSOLIDADO PLAN DESARROLLO'!$EL$9:$ET$304,4,0)))</f>
        <v>0-0</v>
      </c>
      <c r="H95" s="881" t="str">
        <f>IF(D95=0,"0-0",(VLOOKUP(D95,'CONSOLIDADO PLAN DESARROLLO'!$EL$9:$ET$304,5,0)))</f>
        <v>0-0</v>
      </c>
      <c r="I95" s="884" t="str">
        <f>IF(D95=0,"0-0",(VLOOKUP(D95,'CONSOLIDADO PLAN DESARROLLO'!$EL$9:$ET$304,$R$3,0)))</f>
        <v>0-0</v>
      </c>
      <c r="J95" s="885"/>
      <c r="K95" s="896"/>
      <c r="L95" s="899"/>
      <c r="M95" s="175"/>
      <c r="N95" s="176"/>
      <c r="O95" s="177"/>
      <c r="P95" s="46"/>
      <c r="Q95" s="47"/>
      <c r="R95" s="902"/>
      <c r="S95" s="48"/>
      <c r="T95" s="890"/>
      <c r="U95" s="49"/>
      <c r="V95" s="890"/>
      <c r="W95" s="49"/>
      <c r="X95" s="890"/>
      <c r="Y95" s="49"/>
      <c r="Z95" s="890"/>
      <c r="AA95" s="49"/>
      <c r="AB95" s="890"/>
      <c r="AC95" s="49"/>
      <c r="AD95" s="890"/>
      <c r="AE95" s="49"/>
      <c r="AF95" s="890"/>
      <c r="AG95" s="50"/>
      <c r="AH95" s="893">
        <f>+R95+T95+V95+X95+Z95+AB95+AD95+AF95</f>
        <v>0</v>
      </c>
      <c r="AI95" s="104">
        <f t="shared" ref="AI95:AI100" si="329">AC95+AE95+AG95+S95+U95+W95+Y95+AA95</f>
        <v>0</v>
      </c>
      <c r="AJ95" s="51"/>
      <c r="AK95" s="52"/>
      <c r="AL95" s="52"/>
      <c r="AM95" s="52"/>
      <c r="AN95" s="52"/>
      <c r="AO95" s="52"/>
      <c r="AP95" s="53">
        <f t="shared" ref="AP95:AP100" si="330">SUM(AJ95:AO95)</f>
        <v>0</v>
      </c>
      <c r="AQ95" s="54"/>
      <c r="AR95" s="52"/>
      <c r="AS95" s="53">
        <f t="shared" ref="AS95:AS99" si="331">SUM(AQ95:AR95)</f>
        <v>0</v>
      </c>
      <c r="AT95" s="54"/>
      <c r="AU95" s="52"/>
      <c r="AV95" s="52"/>
      <c r="AW95" s="52"/>
      <c r="AX95" s="55"/>
      <c r="AY95" s="56"/>
      <c r="AZ95" s="56"/>
      <c r="BA95" s="57"/>
    </row>
    <row r="96" spans="1:53" ht="17.25" hidden="1" customHeight="1" x14ac:dyDescent="0.2">
      <c r="A96" s="861"/>
      <c r="B96" s="863"/>
      <c r="C96" s="866"/>
      <c r="D96" s="869"/>
      <c r="E96" s="873"/>
      <c r="F96" s="875"/>
      <c r="G96" s="878"/>
      <c r="H96" s="881"/>
      <c r="I96" s="886"/>
      <c r="J96" s="887"/>
      <c r="K96" s="896"/>
      <c r="L96" s="900"/>
      <c r="M96" s="175"/>
      <c r="N96" s="176"/>
      <c r="O96" s="177"/>
      <c r="P96" s="46"/>
      <c r="Q96" s="47"/>
      <c r="R96" s="903"/>
      <c r="S96" s="48"/>
      <c r="T96" s="891"/>
      <c r="U96" s="49"/>
      <c r="V96" s="891"/>
      <c r="W96" s="49"/>
      <c r="X96" s="891"/>
      <c r="Y96" s="49"/>
      <c r="Z96" s="891"/>
      <c r="AA96" s="49"/>
      <c r="AB96" s="891"/>
      <c r="AC96" s="49"/>
      <c r="AD96" s="891"/>
      <c r="AE96" s="49"/>
      <c r="AF96" s="891"/>
      <c r="AG96" s="50"/>
      <c r="AH96" s="894"/>
      <c r="AI96" s="104">
        <f t="shared" si="329"/>
        <v>0</v>
      </c>
      <c r="AJ96" s="51"/>
      <c r="AK96" s="52"/>
      <c r="AL96" s="52"/>
      <c r="AM96" s="52"/>
      <c r="AN96" s="52"/>
      <c r="AO96" s="52"/>
      <c r="AP96" s="53">
        <f t="shared" si="330"/>
        <v>0</v>
      </c>
      <c r="AQ96" s="54"/>
      <c r="AR96" s="52"/>
      <c r="AS96" s="53">
        <f t="shared" si="331"/>
        <v>0</v>
      </c>
      <c r="AT96" s="54"/>
      <c r="AU96" s="52"/>
      <c r="AV96" s="52"/>
      <c r="AW96" s="52"/>
      <c r="AX96" s="55"/>
      <c r="AY96" s="56"/>
      <c r="AZ96" s="56"/>
      <c r="BA96" s="57"/>
    </row>
    <row r="97" spans="1:53" ht="17.25" hidden="1" customHeight="1" x14ac:dyDescent="0.2">
      <c r="A97" s="861"/>
      <c r="B97" s="863"/>
      <c r="C97" s="866"/>
      <c r="D97" s="869"/>
      <c r="E97" s="873"/>
      <c r="F97" s="875"/>
      <c r="G97" s="878"/>
      <c r="H97" s="881"/>
      <c r="I97" s="886"/>
      <c r="J97" s="887"/>
      <c r="K97" s="896"/>
      <c r="L97" s="900"/>
      <c r="M97" s="175"/>
      <c r="N97" s="176"/>
      <c r="O97" s="177"/>
      <c r="P97" s="46"/>
      <c r="Q97" s="47"/>
      <c r="R97" s="903"/>
      <c r="S97" s="48"/>
      <c r="T97" s="891"/>
      <c r="U97" s="49"/>
      <c r="V97" s="891"/>
      <c r="W97" s="49"/>
      <c r="X97" s="891"/>
      <c r="Y97" s="49"/>
      <c r="Z97" s="891"/>
      <c r="AA97" s="49"/>
      <c r="AB97" s="891"/>
      <c r="AC97" s="49"/>
      <c r="AD97" s="891"/>
      <c r="AE97" s="49"/>
      <c r="AF97" s="891"/>
      <c r="AG97" s="50"/>
      <c r="AH97" s="894"/>
      <c r="AI97" s="104">
        <f t="shared" si="329"/>
        <v>0</v>
      </c>
      <c r="AJ97" s="51"/>
      <c r="AK97" s="52"/>
      <c r="AL97" s="52"/>
      <c r="AM97" s="52"/>
      <c r="AN97" s="52"/>
      <c r="AO97" s="52"/>
      <c r="AP97" s="53">
        <f t="shared" si="330"/>
        <v>0</v>
      </c>
      <c r="AQ97" s="54"/>
      <c r="AR97" s="52"/>
      <c r="AS97" s="53">
        <f t="shared" si="331"/>
        <v>0</v>
      </c>
      <c r="AT97" s="54"/>
      <c r="AU97" s="52"/>
      <c r="AV97" s="52"/>
      <c r="AW97" s="52"/>
      <c r="AX97" s="55"/>
      <c r="AY97" s="56"/>
      <c r="AZ97" s="56"/>
      <c r="BA97" s="57"/>
    </row>
    <row r="98" spans="1:53" ht="17.25" hidden="1" customHeight="1" x14ac:dyDescent="0.2">
      <c r="A98" s="861"/>
      <c r="B98" s="863"/>
      <c r="C98" s="866"/>
      <c r="D98" s="869"/>
      <c r="E98" s="873"/>
      <c r="F98" s="875"/>
      <c r="G98" s="878"/>
      <c r="H98" s="881"/>
      <c r="I98" s="886"/>
      <c r="J98" s="887"/>
      <c r="K98" s="896"/>
      <c r="L98" s="900"/>
      <c r="M98" s="175"/>
      <c r="N98" s="176"/>
      <c r="O98" s="177"/>
      <c r="P98" s="46"/>
      <c r="Q98" s="47"/>
      <c r="R98" s="903"/>
      <c r="S98" s="48"/>
      <c r="T98" s="891"/>
      <c r="U98" s="49"/>
      <c r="V98" s="891"/>
      <c r="W98" s="49"/>
      <c r="X98" s="891"/>
      <c r="Y98" s="49"/>
      <c r="Z98" s="891"/>
      <c r="AA98" s="49"/>
      <c r="AB98" s="891"/>
      <c r="AC98" s="49"/>
      <c r="AD98" s="891"/>
      <c r="AE98" s="49"/>
      <c r="AF98" s="891"/>
      <c r="AG98" s="50"/>
      <c r="AH98" s="894"/>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861"/>
      <c r="B99" s="863"/>
      <c r="C99" s="866"/>
      <c r="D99" s="869"/>
      <c r="E99" s="873"/>
      <c r="F99" s="875"/>
      <c r="G99" s="878"/>
      <c r="H99" s="881"/>
      <c r="I99" s="886"/>
      <c r="J99" s="887"/>
      <c r="K99" s="896"/>
      <c r="L99" s="900"/>
      <c r="M99" s="175"/>
      <c r="N99" s="176"/>
      <c r="O99" s="177"/>
      <c r="P99" s="46"/>
      <c r="Q99" s="47"/>
      <c r="R99" s="903"/>
      <c r="S99" s="48"/>
      <c r="T99" s="891"/>
      <c r="U99" s="49"/>
      <c r="V99" s="891"/>
      <c r="W99" s="49"/>
      <c r="X99" s="891"/>
      <c r="Y99" s="49"/>
      <c r="Z99" s="891"/>
      <c r="AA99" s="49"/>
      <c r="AB99" s="891"/>
      <c r="AC99" s="49"/>
      <c r="AD99" s="891"/>
      <c r="AE99" s="49"/>
      <c r="AF99" s="891"/>
      <c r="AG99" s="50"/>
      <c r="AH99" s="894"/>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861"/>
      <c r="B100" s="864"/>
      <c r="C100" s="867"/>
      <c r="D100" s="870"/>
      <c r="E100" s="873"/>
      <c r="F100" s="876"/>
      <c r="G100" s="879"/>
      <c r="H100" s="882"/>
      <c r="I100" s="886"/>
      <c r="J100" s="887"/>
      <c r="K100" s="897"/>
      <c r="L100" s="900"/>
      <c r="M100" s="178"/>
      <c r="N100" s="179"/>
      <c r="O100" s="180"/>
      <c r="P100" s="107"/>
      <c r="Q100" s="108"/>
      <c r="R100" s="903"/>
      <c r="S100" s="109"/>
      <c r="T100" s="891"/>
      <c r="U100" s="110"/>
      <c r="V100" s="891"/>
      <c r="W100" s="110"/>
      <c r="X100" s="891"/>
      <c r="Y100" s="110"/>
      <c r="Z100" s="891"/>
      <c r="AA100" s="110"/>
      <c r="AB100" s="891"/>
      <c r="AC100" s="110"/>
      <c r="AD100" s="891"/>
      <c r="AE100" s="110"/>
      <c r="AF100" s="891"/>
      <c r="AG100" s="111"/>
      <c r="AH100" s="895"/>
      <c r="AI100" s="104">
        <f t="shared" si="329"/>
        <v>0</v>
      </c>
      <c r="AJ100" s="112"/>
      <c r="AK100" s="113"/>
      <c r="AL100" s="113"/>
      <c r="AM100" s="113"/>
      <c r="AN100" s="113"/>
      <c r="AO100" s="113"/>
      <c r="AP100" s="53">
        <f t="shared" si="330"/>
        <v>0</v>
      </c>
      <c r="AQ100" s="114"/>
      <c r="AR100" s="113"/>
      <c r="AS100" s="53">
        <f>SUM(AQ100:AR100)</f>
        <v>0</v>
      </c>
      <c r="AT100" s="114"/>
      <c r="AU100" s="113"/>
      <c r="AV100" s="113"/>
      <c r="AW100" s="113"/>
      <c r="AX100" s="115"/>
      <c r="AY100" s="116"/>
      <c r="AZ100" s="116"/>
      <c r="BA100" s="117"/>
    </row>
    <row r="101" spans="1:53" ht="9.9499999999999993" hidden="1" customHeight="1" thickBot="1" x14ac:dyDescent="0.25">
      <c r="A101" s="862"/>
      <c r="B101" s="865"/>
      <c r="C101" s="868"/>
      <c r="D101" s="871"/>
      <c r="E101" s="874"/>
      <c r="F101" s="877"/>
      <c r="G101" s="880"/>
      <c r="H101" s="883"/>
      <c r="I101" s="888"/>
      <c r="J101" s="889"/>
      <c r="K101" s="898"/>
      <c r="L101" s="901"/>
      <c r="M101" s="181"/>
      <c r="N101" s="182"/>
      <c r="O101" s="183"/>
      <c r="P101" s="118"/>
      <c r="Q101" s="118"/>
      <c r="R101" s="904"/>
      <c r="S101" s="184"/>
      <c r="T101" s="892"/>
      <c r="U101" s="185"/>
      <c r="V101" s="892"/>
      <c r="W101" s="185"/>
      <c r="X101" s="892"/>
      <c r="Y101" s="185"/>
      <c r="Z101" s="892"/>
      <c r="AA101" s="185"/>
      <c r="AB101" s="892"/>
      <c r="AC101" s="185"/>
      <c r="AD101" s="892"/>
      <c r="AE101" s="185"/>
      <c r="AF101" s="892"/>
      <c r="AG101" s="186"/>
      <c r="AH101" s="119"/>
      <c r="AI101" s="120"/>
      <c r="AJ101" s="187"/>
      <c r="AK101" s="188"/>
      <c r="AL101" s="188"/>
      <c r="AM101" s="188"/>
      <c r="AN101" s="188"/>
      <c r="AO101" s="188"/>
      <c r="AP101" s="121"/>
      <c r="AQ101" s="189"/>
      <c r="AR101" s="188"/>
      <c r="AS101" s="121"/>
      <c r="AT101" s="189"/>
      <c r="AU101" s="188"/>
      <c r="AV101" s="188"/>
      <c r="AW101" s="188"/>
      <c r="AX101" s="190"/>
      <c r="AY101" s="191"/>
      <c r="AZ101" s="191"/>
      <c r="BA101" s="192"/>
    </row>
    <row r="102" spans="1:53" ht="6" hidden="1" customHeight="1" x14ac:dyDescent="0.2">
      <c r="A102" s="157"/>
      <c r="B102" s="193"/>
      <c r="C102" s="193"/>
      <c r="D102" s="193"/>
      <c r="E102" s="193"/>
      <c r="F102" s="193"/>
      <c r="G102" s="193"/>
      <c r="H102" s="193"/>
      <c r="I102" s="905"/>
      <c r="J102" s="905"/>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4"/>
      <c r="AJ102" s="194"/>
      <c r="AK102" s="194"/>
      <c r="AL102" s="194"/>
      <c r="AM102" s="194"/>
      <c r="AN102" s="194"/>
      <c r="AO102" s="195"/>
      <c r="AP102" s="194"/>
      <c r="AQ102" s="194"/>
      <c r="AR102" s="194"/>
      <c r="AS102" s="194"/>
      <c r="AT102" s="194"/>
      <c r="AU102" s="194"/>
      <c r="AV102" s="194"/>
      <c r="AW102" s="194"/>
      <c r="AX102" s="194"/>
      <c r="AY102" s="194"/>
      <c r="AZ102" s="194"/>
      <c r="BA102" s="157"/>
    </row>
    <row r="103" spans="1:53" ht="72" hidden="1" customHeight="1" x14ac:dyDescent="0.2">
      <c r="A103" s="860">
        <v>11</v>
      </c>
      <c r="B103" s="162" t="s">
        <v>1710</v>
      </c>
      <c r="C103" s="163" t="s">
        <v>1711</v>
      </c>
      <c r="D103" s="164" t="s">
        <v>21</v>
      </c>
      <c r="E103" s="164" t="s">
        <v>1899</v>
      </c>
      <c r="F103" s="163" t="s">
        <v>1712</v>
      </c>
      <c r="G103" s="165" t="s">
        <v>1680</v>
      </c>
      <c r="H103" s="165" t="s">
        <v>1681</v>
      </c>
      <c r="I103" s="166" t="s">
        <v>1915</v>
      </c>
      <c r="J103" s="167">
        <f>+$N$3</f>
        <v>2017</v>
      </c>
      <c r="K103" s="165" t="s">
        <v>1932</v>
      </c>
      <c r="L103" s="166" t="s">
        <v>1933</v>
      </c>
      <c r="M103" s="163" t="s">
        <v>1713</v>
      </c>
      <c r="N103" s="163" t="s">
        <v>1714</v>
      </c>
      <c r="O103" s="163" t="s">
        <v>1715</v>
      </c>
      <c r="P103" s="163" t="s">
        <v>1716</v>
      </c>
      <c r="Q103" s="163" t="s">
        <v>1717</v>
      </c>
      <c r="R103" s="168">
        <f t="shared" ref="R103" si="332">SUM(R104:R110)</f>
        <v>0</v>
      </c>
      <c r="S103" s="169">
        <f t="shared" ref="S103" si="333">SUM(S104:S110)</f>
        <v>0</v>
      </c>
      <c r="T103" s="170">
        <f t="shared" ref="T103" si="334">SUM(T104:T110)</f>
        <v>0</v>
      </c>
      <c r="U103" s="171">
        <f t="shared" ref="U103" si="335">SUM(U104:U110)</f>
        <v>0</v>
      </c>
      <c r="V103" s="170">
        <f t="shared" ref="V103" si="336">SUM(V104:V110)</f>
        <v>0</v>
      </c>
      <c r="W103" s="171">
        <f t="shared" ref="W103" si="337">SUM(W104:W110)</f>
        <v>0</v>
      </c>
      <c r="X103" s="170">
        <f t="shared" ref="X103" si="338">SUM(X104:X110)</f>
        <v>0</v>
      </c>
      <c r="Y103" s="171">
        <f t="shared" ref="Y103" si="339">SUM(Y104:Y110)</f>
        <v>0</v>
      </c>
      <c r="Z103" s="170">
        <f t="shared" ref="Z103" si="340">SUM(Z104:Z110)</f>
        <v>0</v>
      </c>
      <c r="AA103" s="171">
        <f t="shared" ref="AA103" si="341">SUM(AA104:AA110)</f>
        <v>0</v>
      </c>
      <c r="AB103" s="170">
        <f t="shared" ref="AB103" si="342">SUM(AB104:AB110)</f>
        <v>0</v>
      </c>
      <c r="AC103" s="171">
        <f t="shared" ref="AC103" si="343">SUM(AC104:AC110)</f>
        <v>0</v>
      </c>
      <c r="AD103" s="170">
        <f t="shared" ref="AD103" si="344">SUM(AD104:AD110)</f>
        <v>0</v>
      </c>
      <c r="AE103" s="171">
        <f t="shared" ref="AE103" si="345">SUM(AE104:AE110)</f>
        <v>0</v>
      </c>
      <c r="AF103" s="170">
        <f t="shared" ref="AF103" si="346">SUM(AF104:AF110)</f>
        <v>0</v>
      </c>
      <c r="AG103" s="172">
        <f t="shared" ref="AG103" si="347">SUM(AG104:AG110)</f>
        <v>0</v>
      </c>
      <c r="AH103" s="173">
        <f t="shared" ref="AH103" si="348">SUM(AH104:AH110)</f>
        <v>0</v>
      </c>
      <c r="AI103" s="174">
        <f t="shared" ref="AI103" si="349">SUM(AI104:AI110)</f>
        <v>0</v>
      </c>
      <c r="AJ103" s="41">
        <f t="shared" ref="AJ103" si="350">SUM(AJ104:AJ110)</f>
        <v>0</v>
      </c>
      <c r="AK103" s="42">
        <f t="shared" ref="AK103" si="351">SUM(AK104:AK110)</f>
        <v>0</v>
      </c>
      <c r="AL103" s="42">
        <f t="shared" ref="AL103" si="352">SUM(AL104:AL110)</f>
        <v>0</v>
      </c>
      <c r="AM103" s="42">
        <f t="shared" ref="AM103" si="353">SUM(AM104:AM110)</f>
        <v>0</v>
      </c>
      <c r="AN103" s="42">
        <f t="shared" ref="AN103" si="354">SUM(AN104:AN110)</f>
        <v>0</v>
      </c>
      <c r="AO103" s="42">
        <f t="shared" ref="AO103" si="355">SUM(AO104:AO110)</f>
        <v>0</v>
      </c>
      <c r="AP103" s="43">
        <f t="shared" ref="AP103" si="356">SUM(AP104:AP110)</f>
        <v>0</v>
      </c>
      <c r="AQ103" s="105">
        <f t="shared" ref="AQ103" si="357">SUM(AQ104:AQ110)</f>
        <v>0</v>
      </c>
      <c r="AR103" s="42">
        <f t="shared" ref="AR103" si="358">SUM(AR104:AR110)</f>
        <v>0</v>
      </c>
      <c r="AS103" s="43">
        <f t="shared" ref="AS103" si="359">SUM(AS104:AS110)</f>
        <v>0</v>
      </c>
      <c r="AT103" s="105">
        <f t="shared" ref="AT103" si="360">SUM(AT104:AT110)</f>
        <v>0</v>
      </c>
      <c r="AU103" s="42">
        <f t="shared" ref="AU103" si="361">SUM(AU104:AU110)</f>
        <v>0</v>
      </c>
      <c r="AV103" s="42">
        <f t="shared" ref="AV103" si="362">SUM(AV104:AV110)</f>
        <v>0</v>
      </c>
      <c r="AW103" s="42">
        <f t="shared" ref="AW103" si="363">SUM(AW104:AW110)</f>
        <v>0</v>
      </c>
      <c r="AX103" s="106">
        <f t="shared" ref="AX103" si="364">SUM(AX104:AX110)</f>
        <v>0</v>
      </c>
      <c r="AY103" s="44" t="s">
        <v>1687</v>
      </c>
      <c r="AZ103" s="44" t="s">
        <v>1688</v>
      </c>
      <c r="BA103" s="45" t="s">
        <v>1689</v>
      </c>
    </row>
    <row r="104" spans="1:53" ht="17.25" hidden="1" customHeight="1" x14ac:dyDescent="0.2">
      <c r="A104" s="861"/>
      <c r="B104" s="863" t="str">
        <f>VLOOKUP($D$9,'PROYECTOS REGISTRADOS'!$A$2:$D$82,4,0)</f>
        <v>Conservación de flora, fauna, suelo y seguimiento en mineria y gestion de residuos solidos en el municipio de Tocancipá, Cundinamarca, Centro Oriente</v>
      </c>
      <c r="C104" s="866" t="str">
        <f>VLOOKUP($D$9,'PROYECTOS REGISTRADOS'!$A$2:$D$82,3,0)</f>
        <v>2016-25817-0008</v>
      </c>
      <c r="D104" s="869"/>
      <c r="E104" s="872" t="str">
        <f>IF(D104=0,"0-0",(VLOOKUP(D104,'CONSOLIDADO PLAN DESARROLLO'!$EL$9:$ET$304,2,0)))</f>
        <v>0-0</v>
      </c>
      <c r="F104" s="875" t="str">
        <f>IF(D104=0,"0-0",(VLOOKUP(D104,'CONSOLIDADO PLAN DESARROLLO'!$EL$9:$ET$304,3,0)))</f>
        <v>0-0</v>
      </c>
      <c r="G104" s="878" t="str">
        <f>IF(D104=0,"0-0",(VLOOKUP(D104,'CONSOLIDADO PLAN DESARROLLO'!$EL$9:$ET$304,4,0)))</f>
        <v>0-0</v>
      </c>
      <c r="H104" s="881" t="str">
        <f>IF(D104=0,"0-0",(VLOOKUP(D104,'CONSOLIDADO PLAN DESARROLLO'!$EL$9:$ET$304,5,0)))</f>
        <v>0-0</v>
      </c>
      <c r="I104" s="884" t="str">
        <f>IF(D104=0,"0-0",(VLOOKUP(D104,'CONSOLIDADO PLAN DESARROLLO'!$EL$9:$ET$304,$R$3,0)))</f>
        <v>0-0</v>
      </c>
      <c r="J104" s="885"/>
      <c r="K104" s="896"/>
      <c r="L104" s="899"/>
      <c r="M104" s="175"/>
      <c r="N104" s="176"/>
      <c r="O104" s="177"/>
      <c r="P104" s="46"/>
      <c r="Q104" s="47"/>
      <c r="R104" s="902"/>
      <c r="S104" s="48"/>
      <c r="T104" s="890"/>
      <c r="U104" s="49"/>
      <c r="V104" s="890"/>
      <c r="W104" s="49"/>
      <c r="X104" s="890"/>
      <c r="Y104" s="49"/>
      <c r="Z104" s="890"/>
      <c r="AA104" s="49"/>
      <c r="AB104" s="890"/>
      <c r="AC104" s="49"/>
      <c r="AD104" s="890"/>
      <c r="AE104" s="49"/>
      <c r="AF104" s="890"/>
      <c r="AG104" s="50"/>
      <c r="AH104" s="893">
        <f>+R104+T104+V104+X104+Z104+AB104+AD104+AF104</f>
        <v>0</v>
      </c>
      <c r="AI104" s="104">
        <f t="shared" ref="AI104:AI109" si="365">AC104+AE104+AG104+S104+U104+W104+Y104+AA104</f>
        <v>0</v>
      </c>
      <c r="AJ104" s="51"/>
      <c r="AK104" s="52"/>
      <c r="AL104" s="52"/>
      <c r="AM104" s="52"/>
      <c r="AN104" s="52"/>
      <c r="AO104" s="52"/>
      <c r="AP104" s="53">
        <f t="shared" ref="AP104:AP109" si="366">SUM(AJ104:AO104)</f>
        <v>0</v>
      </c>
      <c r="AQ104" s="54"/>
      <c r="AR104" s="52"/>
      <c r="AS104" s="53">
        <f t="shared" ref="AS104:AS108" si="367">SUM(AQ104:AR104)</f>
        <v>0</v>
      </c>
      <c r="AT104" s="54"/>
      <c r="AU104" s="52"/>
      <c r="AV104" s="52"/>
      <c r="AW104" s="52"/>
      <c r="AX104" s="55"/>
      <c r="AY104" s="56"/>
      <c r="AZ104" s="56"/>
      <c r="BA104" s="57"/>
    </row>
    <row r="105" spans="1:53" ht="17.25" hidden="1" customHeight="1" x14ac:dyDescent="0.2">
      <c r="A105" s="861"/>
      <c r="B105" s="863"/>
      <c r="C105" s="866"/>
      <c r="D105" s="869"/>
      <c r="E105" s="873"/>
      <c r="F105" s="875"/>
      <c r="G105" s="878"/>
      <c r="H105" s="881"/>
      <c r="I105" s="886"/>
      <c r="J105" s="887"/>
      <c r="K105" s="896"/>
      <c r="L105" s="900"/>
      <c r="M105" s="175"/>
      <c r="N105" s="176"/>
      <c r="O105" s="177"/>
      <c r="P105" s="46"/>
      <c r="Q105" s="47"/>
      <c r="R105" s="903"/>
      <c r="S105" s="48"/>
      <c r="T105" s="891"/>
      <c r="U105" s="49"/>
      <c r="V105" s="891"/>
      <c r="W105" s="49"/>
      <c r="X105" s="891"/>
      <c r="Y105" s="49"/>
      <c r="Z105" s="891"/>
      <c r="AA105" s="49"/>
      <c r="AB105" s="891"/>
      <c r="AC105" s="49"/>
      <c r="AD105" s="891"/>
      <c r="AE105" s="49"/>
      <c r="AF105" s="891"/>
      <c r="AG105" s="50"/>
      <c r="AH105" s="894"/>
      <c r="AI105" s="104">
        <f t="shared" si="365"/>
        <v>0</v>
      </c>
      <c r="AJ105" s="51"/>
      <c r="AK105" s="52"/>
      <c r="AL105" s="52"/>
      <c r="AM105" s="52"/>
      <c r="AN105" s="52"/>
      <c r="AO105" s="52"/>
      <c r="AP105" s="53">
        <f t="shared" si="366"/>
        <v>0</v>
      </c>
      <c r="AQ105" s="54"/>
      <c r="AR105" s="52"/>
      <c r="AS105" s="53">
        <f t="shared" si="367"/>
        <v>0</v>
      </c>
      <c r="AT105" s="54"/>
      <c r="AU105" s="52"/>
      <c r="AV105" s="52"/>
      <c r="AW105" s="52"/>
      <c r="AX105" s="55"/>
      <c r="AY105" s="56"/>
      <c r="AZ105" s="56"/>
      <c r="BA105" s="57"/>
    </row>
    <row r="106" spans="1:53" ht="17.25" hidden="1" customHeight="1" x14ac:dyDescent="0.2">
      <c r="A106" s="861"/>
      <c r="B106" s="863"/>
      <c r="C106" s="866"/>
      <c r="D106" s="869"/>
      <c r="E106" s="873"/>
      <c r="F106" s="875"/>
      <c r="G106" s="878"/>
      <c r="H106" s="881"/>
      <c r="I106" s="886"/>
      <c r="J106" s="887"/>
      <c r="K106" s="896"/>
      <c r="L106" s="900"/>
      <c r="M106" s="175"/>
      <c r="N106" s="176"/>
      <c r="O106" s="177"/>
      <c r="P106" s="46"/>
      <c r="Q106" s="47"/>
      <c r="R106" s="903"/>
      <c r="S106" s="48"/>
      <c r="T106" s="891"/>
      <c r="U106" s="49"/>
      <c r="V106" s="891"/>
      <c r="W106" s="49"/>
      <c r="X106" s="891"/>
      <c r="Y106" s="49"/>
      <c r="Z106" s="891"/>
      <c r="AA106" s="49"/>
      <c r="AB106" s="891"/>
      <c r="AC106" s="49"/>
      <c r="AD106" s="891"/>
      <c r="AE106" s="49"/>
      <c r="AF106" s="891"/>
      <c r="AG106" s="50"/>
      <c r="AH106" s="894"/>
      <c r="AI106" s="104">
        <f t="shared" si="365"/>
        <v>0</v>
      </c>
      <c r="AJ106" s="51"/>
      <c r="AK106" s="52"/>
      <c r="AL106" s="52"/>
      <c r="AM106" s="52"/>
      <c r="AN106" s="52"/>
      <c r="AO106" s="52"/>
      <c r="AP106" s="53">
        <f t="shared" si="366"/>
        <v>0</v>
      </c>
      <c r="AQ106" s="54"/>
      <c r="AR106" s="52"/>
      <c r="AS106" s="53">
        <f t="shared" si="367"/>
        <v>0</v>
      </c>
      <c r="AT106" s="54"/>
      <c r="AU106" s="52"/>
      <c r="AV106" s="52"/>
      <c r="AW106" s="52"/>
      <c r="AX106" s="55"/>
      <c r="AY106" s="56"/>
      <c r="AZ106" s="56"/>
      <c r="BA106" s="57"/>
    </row>
    <row r="107" spans="1:53" ht="17.25" hidden="1" customHeight="1" x14ac:dyDescent="0.2">
      <c r="A107" s="861"/>
      <c r="B107" s="863"/>
      <c r="C107" s="866"/>
      <c r="D107" s="869"/>
      <c r="E107" s="873"/>
      <c r="F107" s="875"/>
      <c r="G107" s="878"/>
      <c r="H107" s="881"/>
      <c r="I107" s="886"/>
      <c r="J107" s="887"/>
      <c r="K107" s="896"/>
      <c r="L107" s="900"/>
      <c r="M107" s="175"/>
      <c r="N107" s="176"/>
      <c r="O107" s="177"/>
      <c r="P107" s="46"/>
      <c r="Q107" s="47"/>
      <c r="R107" s="903"/>
      <c r="S107" s="48"/>
      <c r="T107" s="891"/>
      <c r="U107" s="49"/>
      <c r="V107" s="891"/>
      <c r="W107" s="49"/>
      <c r="X107" s="891"/>
      <c r="Y107" s="49"/>
      <c r="Z107" s="891"/>
      <c r="AA107" s="49"/>
      <c r="AB107" s="891"/>
      <c r="AC107" s="49"/>
      <c r="AD107" s="891"/>
      <c r="AE107" s="49"/>
      <c r="AF107" s="891"/>
      <c r="AG107" s="50"/>
      <c r="AH107" s="894"/>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861"/>
      <c r="B108" s="863"/>
      <c r="C108" s="866"/>
      <c r="D108" s="869"/>
      <c r="E108" s="873"/>
      <c r="F108" s="875"/>
      <c r="G108" s="878"/>
      <c r="H108" s="881"/>
      <c r="I108" s="886"/>
      <c r="J108" s="887"/>
      <c r="K108" s="896"/>
      <c r="L108" s="900"/>
      <c r="M108" s="175"/>
      <c r="N108" s="176"/>
      <c r="O108" s="177"/>
      <c r="P108" s="46"/>
      <c r="Q108" s="47"/>
      <c r="R108" s="903"/>
      <c r="S108" s="48"/>
      <c r="T108" s="891"/>
      <c r="U108" s="49"/>
      <c r="V108" s="891"/>
      <c r="W108" s="49"/>
      <c r="X108" s="891"/>
      <c r="Y108" s="49"/>
      <c r="Z108" s="891"/>
      <c r="AA108" s="49"/>
      <c r="AB108" s="891"/>
      <c r="AC108" s="49"/>
      <c r="AD108" s="891"/>
      <c r="AE108" s="49"/>
      <c r="AF108" s="891"/>
      <c r="AG108" s="50"/>
      <c r="AH108" s="894"/>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861"/>
      <c r="B109" s="864"/>
      <c r="C109" s="867"/>
      <c r="D109" s="870"/>
      <c r="E109" s="873"/>
      <c r="F109" s="876"/>
      <c r="G109" s="879"/>
      <c r="H109" s="882"/>
      <c r="I109" s="886"/>
      <c r="J109" s="887"/>
      <c r="K109" s="897"/>
      <c r="L109" s="900"/>
      <c r="M109" s="178"/>
      <c r="N109" s="179"/>
      <c r="O109" s="180"/>
      <c r="P109" s="107"/>
      <c r="Q109" s="108"/>
      <c r="R109" s="903"/>
      <c r="S109" s="109"/>
      <c r="T109" s="891"/>
      <c r="U109" s="110"/>
      <c r="V109" s="891"/>
      <c r="W109" s="110"/>
      <c r="X109" s="891"/>
      <c r="Y109" s="110"/>
      <c r="Z109" s="891"/>
      <c r="AA109" s="110"/>
      <c r="AB109" s="891"/>
      <c r="AC109" s="110"/>
      <c r="AD109" s="891"/>
      <c r="AE109" s="110"/>
      <c r="AF109" s="891"/>
      <c r="AG109" s="111"/>
      <c r="AH109" s="895"/>
      <c r="AI109" s="104">
        <f t="shared" si="365"/>
        <v>0</v>
      </c>
      <c r="AJ109" s="112"/>
      <c r="AK109" s="113"/>
      <c r="AL109" s="113"/>
      <c r="AM109" s="113"/>
      <c r="AN109" s="113"/>
      <c r="AO109" s="113"/>
      <c r="AP109" s="53">
        <f t="shared" si="366"/>
        <v>0</v>
      </c>
      <c r="AQ109" s="114"/>
      <c r="AR109" s="113"/>
      <c r="AS109" s="53">
        <f>SUM(AQ109:AR109)</f>
        <v>0</v>
      </c>
      <c r="AT109" s="114"/>
      <c r="AU109" s="113"/>
      <c r="AV109" s="113"/>
      <c r="AW109" s="113"/>
      <c r="AX109" s="115"/>
      <c r="AY109" s="116"/>
      <c r="AZ109" s="116"/>
      <c r="BA109" s="117"/>
    </row>
    <row r="110" spans="1:53" ht="9.9499999999999993" hidden="1" customHeight="1" thickBot="1" x14ac:dyDescent="0.25">
      <c r="A110" s="862"/>
      <c r="B110" s="865"/>
      <c r="C110" s="868"/>
      <c r="D110" s="871"/>
      <c r="E110" s="874"/>
      <c r="F110" s="877"/>
      <c r="G110" s="880"/>
      <c r="H110" s="883"/>
      <c r="I110" s="888"/>
      <c r="J110" s="889"/>
      <c r="K110" s="898"/>
      <c r="L110" s="901"/>
      <c r="M110" s="181"/>
      <c r="N110" s="182"/>
      <c r="O110" s="183"/>
      <c r="P110" s="118"/>
      <c r="Q110" s="118"/>
      <c r="R110" s="904"/>
      <c r="S110" s="184"/>
      <c r="T110" s="892"/>
      <c r="U110" s="185"/>
      <c r="V110" s="892"/>
      <c r="W110" s="185"/>
      <c r="X110" s="892"/>
      <c r="Y110" s="185"/>
      <c r="Z110" s="892"/>
      <c r="AA110" s="185"/>
      <c r="AB110" s="892"/>
      <c r="AC110" s="185"/>
      <c r="AD110" s="892"/>
      <c r="AE110" s="185"/>
      <c r="AF110" s="892"/>
      <c r="AG110" s="186"/>
      <c r="AH110" s="119"/>
      <c r="AI110" s="120"/>
      <c r="AJ110" s="187"/>
      <c r="AK110" s="188"/>
      <c r="AL110" s="188"/>
      <c r="AM110" s="188"/>
      <c r="AN110" s="188"/>
      <c r="AO110" s="188"/>
      <c r="AP110" s="121"/>
      <c r="AQ110" s="189"/>
      <c r="AR110" s="188"/>
      <c r="AS110" s="121"/>
      <c r="AT110" s="189"/>
      <c r="AU110" s="188"/>
      <c r="AV110" s="188"/>
      <c r="AW110" s="188"/>
      <c r="AX110" s="190"/>
      <c r="AY110" s="191"/>
      <c r="AZ110" s="191"/>
      <c r="BA110" s="192"/>
    </row>
    <row r="111" spans="1:53" ht="6" hidden="1" customHeight="1" x14ac:dyDescent="0.2">
      <c r="A111" s="157"/>
      <c r="B111" s="193"/>
      <c r="C111" s="193"/>
      <c r="D111" s="193"/>
      <c r="E111" s="193"/>
      <c r="F111" s="193"/>
      <c r="G111" s="193"/>
      <c r="H111" s="193"/>
      <c r="I111" s="905"/>
      <c r="J111" s="905"/>
      <c r="K111" s="193"/>
      <c r="L111" s="193"/>
      <c r="M111" s="193"/>
      <c r="N111" s="193"/>
      <c r="O111" s="193"/>
      <c r="P111" s="193"/>
      <c r="Q111" s="193"/>
      <c r="R111" s="193"/>
      <c r="S111" s="193"/>
      <c r="T111" s="193"/>
      <c r="U111" s="193"/>
      <c r="V111" s="193"/>
      <c r="W111" s="193"/>
      <c r="X111" s="193"/>
      <c r="Y111" s="193"/>
      <c r="Z111" s="193"/>
      <c r="AA111" s="193"/>
      <c r="AB111" s="193"/>
      <c r="AC111" s="193"/>
      <c r="AD111" s="193"/>
      <c r="AE111" s="193"/>
      <c r="AF111" s="193"/>
      <c r="AG111" s="193"/>
      <c r="AH111" s="193"/>
      <c r="AI111" s="194"/>
      <c r="AJ111" s="194"/>
      <c r="AK111" s="194"/>
      <c r="AL111" s="194"/>
      <c r="AM111" s="194"/>
      <c r="AN111" s="194"/>
      <c r="AO111" s="195"/>
      <c r="AP111" s="194"/>
      <c r="AQ111" s="194"/>
      <c r="AR111" s="194"/>
      <c r="AS111" s="194"/>
      <c r="AT111" s="194"/>
      <c r="AU111" s="194"/>
      <c r="AV111" s="194"/>
      <c r="AW111" s="194"/>
      <c r="AX111" s="194"/>
      <c r="AY111" s="194"/>
      <c r="AZ111" s="194"/>
      <c r="BA111" s="157"/>
    </row>
    <row r="112" spans="1:53" ht="72" hidden="1" customHeight="1" x14ac:dyDescent="0.2">
      <c r="A112" s="860">
        <v>12</v>
      </c>
      <c r="B112" s="162" t="s">
        <v>1710</v>
      </c>
      <c r="C112" s="163" t="s">
        <v>1711</v>
      </c>
      <c r="D112" s="164" t="s">
        <v>21</v>
      </c>
      <c r="E112" s="164" t="s">
        <v>1899</v>
      </c>
      <c r="F112" s="163" t="s">
        <v>1712</v>
      </c>
      <c r="G112" s="165" t="s">
        <v>1680</v>
      </c>
      <c r="H112" s="165" t="s">
        <v>1681</v>
      </c>
      <c r="I112" s="166" t="s">
        <v>1915</v>
      </c>
      <c r="J112" s="167">
        <f>+$N$3</f>
        <v>2017</v>
      </c>
      <c r="K112" s="165" t="s">
        <v>1932</v>
      </c>
      <c r="L112" s="166" t="s">
        <v>1933</v>
      </c>
      <c r="M112" s="163" t="s">
        <v>1713</v>
      </c>
      <c r="N112" s="163" t="s">
        <v>1714</v>
      </c>
      <c r="O112" s="163" t="s">
        <v>1715</v>
      </c>
      <c r="P112" s="163" t="s">
        <v>1716</v>
      </c>
      <c r="Q112" s="163" t="s">
        <v>1717</v>
      </c>
      <c r="R112" s="168">
        <f t="shared" ref="R112" si="368">SUM(R113:R119)</f>
        <v>0</v>
      </c>
      <c r="S112" s="169">
        <f t="shared" ref="S112" si="369">SUM(S113:S119)</f>
        <v>0</v>
      </c>
      <c r="T112" s="170">
        <f t="shared" ref="T112" si="370">SUM(T113:T119)</f>
        <v>0</v>
      </c>
      <c r="U112" s="171">
        <f t="shared" ref="U112" si="371">SUM(U113:U119)</f>
        <v>0</v>
      </c>
      <c r="V112" s="170">
        <f t="shared" ref="V112" si="372">SUM(V113:V119)</f>
        <v>0</v>
      </c>
      <c r="W112" s="171">
        <f t="shared" ref="W112" si="373">SUM(W113:W119)</f>
        <v>0</v>
      </c>
      <c r="X112" s="170">
        <f t="shared" ref="X112" si="374">SUM(X113:X119)</f>
        <v>0</v>
      </c>
      <c r="Y112" s="171">
        <f t="shared" ref="Y112" si="375">SUM(Y113:Y119)</f>
        <v>0</v>
      </c>
      <c r="Z112" s="170">
        <f t="shared" ref="Z112" si="376">SUM(Z113:Z119)</f>
        <v>0</v>
      </c>
      <c r="AA112" s="171">
        <f t="shared" ref="AA112" si="377">SUM(AA113:AA119)</f>
        <v>0</v>
      </c>
      <c r="AB112" s="170">
        <f t="shared" ref="AB112" si="378">SUM(AB113:AB119)</f>
        <v>0</v>
      </c>
      <c r="AC112" s="171">
        <f t="shared" ref="AC112" si="379">SUM(AC113:AC119)</f>
        <v>0</v>
      </c>
      <c r="AD112" s="170">
        <f t="shared" ref="AD112" si="380">SUM(AD113:AD119)</f>
        <v>0</v>
      </c>
      <c r="AE112" s="171">
        <f t="shared" ref="AE112" si="381">SUM(AE113:AE119)</f>
        <v>0</v>
      </c>
      <c r="AF112" s="170">
        <f t="shared" ref="AF112" si="382">SUM(AF113:AF119)</f>
        <v>0</v>
      </c>
      <c r="AG112" s="172">
        <f t="shared" ref="AG112" si="383">SUM(AG113:AG119)</f>
        <v>0</v>
      </c>
      <c r="AH112" s="173">
        <f t="shared" ref="AH112" si="384">SUM(AH113:AH119)</f>
        <v>0</v>
      </c>
      <c r="AI112" s="174">
        <f t="shared" ref="AI112" si="385">SUM(AI113:AI119)</f>
        <v>0</v>
      </c>
      <c r="AJ112" s="41">
        <f t="shared" ref="AJ112" si="386">SUM(AJ113:AJ119)</f>
        <v>0</v>
      </c>
      <c r="AK112" s="42">
        <f t="shared" ref="AK112" si="387">SUM(AK113:AK119)</f>
        <v>0</v>
      </c>
      <c r="AL112" s="42">
        <f t="shared" ref="AL112" si="388">SUM(AL113:AL119)</f>
        <v>0</v>
      </c>
      <c r="AM112" s="42">
        <f t="shared" ref="AM112" si="389">SUM(AM113:AM119)</f>
        <v>0</v>
      </c>
      <c r="AN112" s="42">
        <f t="shared" ref="AN112" si="390">SUM(AN113:AN119)</f>
        <v>0</v>
      </c>
      <c r="AO112" s="42">
        <f t="shared" ref="AO112" si="391">SUM(AO113:AO119)</f>
        <v>0</v>
      </c>
      <c r="AP112" s="43">
        <f t="shared" ref="AP112" si="392">SUM(AP113:AP119)</f>
        <v>0</v>
      </c>
      <c r="AQ112" s="105">
        <f t="shared" ref="AQ112" si="393">SUM(AQ113:AQ119)</f>
        <v>0</v>
      </c>
      <c r="AR112" s="42">
        <f t="shared" ref="AR112" si="394">SUM(AR113:AR119)</f>
        <v>0</v>
      </c>
      <c r="AS112" s="43">
        <f t="shared" ref="AS112" si="395">SUM(AS113:AS119)</f>
        <v>0</v>
      </c>
      <c r="AT112" s="105">
        <f t="shared" ref="AT112" si="396">SUM(AT113:AT119)</f>
        <v>0</v>
      </c>
      <c r="AU112" s="42">
        <f t="shared" ref="AU112" si="397">SUM(AU113:AU119)</f>
        <v>0</v>
      </c>
      <c r="AV112" s="42">
        <f t="shared" ref="AV112" si="398">SUM(AV113:AV119)</f>
        <v>0</v>
      </c>
      <c r="AW112" s="42">
        <f t="shared" ref="AW112" si="399">SUM(AW113:AW119)</f>
        <v>0</v>
      </c>
      <c r="AX112" s="106">
        <f t="shared" ref="AX112" si="400">SUM(AX113:AX119)</f>
        <v>0</v>
      </c>
      <c r="AY112" s="44" t="s">
        <v>1687</v>
      </c>
      <c r="AZ112" s="44" t="s">
        <v>1688</v>
      </c>
      <c r="BA112" s="45" t="s">
        <v>1689</v>
      </c>
    </row>
    <row r="113" spans="1:53" ht="17.25" hidden="1" customHeight="1" x14ac:dyDescent="0.2">
      <c r="A113" s="861"/>
      <c r="B113" s="863" t="str">
        <f>VLOOKUP($D$9,'PROYECTOS REGISTRADOS'!$A$2:$D$82,4,0)</f>
        <v>Conservación de flora, fauna, suelo y seguimiento en mineria y gestion de residuos solidos en el municipio de Tocancipá, Cundinamarca, Centro Oriente</v>
      </c>
      <c r="C113" s="866" t="str">
        <f>VLOOKUP($D$9,'PROYECTOS REGISTRADOS'!$A$2:$D$82,3,0)</f>
        <v>2016-25817-0008</v>
      </c>
      <c r="D113" s="869"/>
      <c r="E113" s="872" t="str">
        <f>IF(D113=0,"0-0",(VLOOKUP(D113,'CONSOLIDADO PLAN DESARROLLO'!$EL$9:$ET$304,2,0)))</f>
        <v>0-0</v>
      </c>
      <c r="F113" s="875" t="str">
        <f>IF(D113=0,"0-0",(VLOOKUP(D113,'CONSOLIDADO PLAN DESARROLLO'!$EL$9:$ET$304,3,0)))</f>
        <v>0-0</v>
      </c>
      <c r="G113" s="878" t="str">
        <f>IF(D113=0,"0-0",(VLOOKUP(D113,'CONSOLIDADO PLAN DESARROLLO'!$EL$9:$ET$304,4,0)))</f>
        <v>0-0</v>
      </c>
      <c r="H113" s="881" t="str">
        <f>IF(D113=0,"0-0",(VLOOKUP(D113,'CONSOLIDADO PLAN DESARROLLO'!$EL$9:$ET$304,5,0)))</f>
        <v>0-0</v>
      </c>
      <c r="I113" s="884" t="str">
        <f>IF(D113=0,"0-0",(VLOOKUP(D113,'CONSOLIDADO PLAN DESARROLLO'!$EL$9:$ET$304,$R$3,0)))</f>
        <v>0-0</v>
      </c>
      <c r="J113" s="885"/>
      <c r="K113" s="896"/>
      <c r="L113" s="899"/>
      <c r="M113" s="175"/>
      <c r="N113" s="176"/>
      <c r="O113" s="177"/>
      <c r="P113" s="46"/>
      <c r="Q113" s="47"/>
      <c r="R113" s="902"/>
      <c r="S113" s="48"/>
      <c r="T113" s="890"/>
      <c r="U113" s="49"/>
      <c r="V113" s="890"/>
      <c r="W113" s="49"/>
      <c r="X113" s="890"/>
      <c r="Y113" s="49"/>
      <c r="Z113" s="890"/>
      <c r="AA113" s="49"/>
      <c r="AB113" s="890"/>
      <c r="AC113" s="49"/>
      <c r="AD113" s="890"/>
      <c r="AE113" s="49"/>
      <c r="AF113" s="890"/>
      <c r="AG113" s="50"/>
      <c r="AH113" s="893">
        <f>+R113+T113+V113+X113+Z113+AB113+AD113+AF113</f>
        <v>0</v>
      </c>
      <c r="AI113" s="104">
        <f t="shared" ref="AI113:AI118" si="401">AC113+AE113+AG113+S113+U113+W113+Y113+AA113</f>
        <v>0</v>
      </c>
      <c r="AJ113" s="51"/>
      <c r="AK113" s="52"/>
      <c r="AL113" s="52"/>
      <c r="AM113" s="52"/>
      <c r="AN113" s="52"/>
      <c r="AO113" s="52"/>
      <c r="AP113" s="53">
        <f t="shared" ref="AP113:AP118" si="402">SUM(AJ113:AO113)</f>
        <v>0</v>
      </c>
      <c r="AQ113" s="54"/>
      <c r="AR113" s="52"/>
      <c r="AS113" s="53">
        <f t="shared" ref="AS113:AS117" si="403">SUM(AQ113:AR113)</f>
        <v>0</v>
      </c>
      <c r="AT113" s="54"/>
      <c r="AU113" s="52"/>
      <c r="AV113" s="52"/>
      <c r="AW113" s="52"/>
      <c r="AX113" s="55"/>
      <c r="AY113" s="56"/>
      <c r="AZ113" s="56"/>
      <c r="BA113" s="57"/>
    </row>
    <row r="114" spans="1:53" ht="17.25" hidden="1" customHeight="1" x14ac:dyDescent="0.2">
      <c r="A114" s="861"/>
      <c r="B114" s="863"/>
      <c r="C114" s="866"/>
      <c r="D114" s="869"/>
      <c r="E114" s="873"/>
      <c r="F114" s="875"/>
      <c r="G114" s="878"/>
      <c r="H114" s="881"/>
      <c r="I114" s="886"/>
      <c r="J114" s="887"/>
      <c r="K114" s="896"/>
      <c r="L114" s="900"/>
      <c r="M114" s="175"/>
      <c r="N114" s="176"/>
      <c r="O114" s="177"/>
      <c r="P114" s="46"/>
      <c r="Q114" s="47"/>
      <c r="R114" s="903"/>
      <c r="S114" s="48"/>
      <c r="T114" s="891"/>
      <c r="U114" s="49"/>
      <c r="V114" s="891"/>
      <c r="W114" s="49"/>
      <c r="X114" s="891"/>
      <c r="Y114" s="49"/>
      <c r="Z114" s="891"/>
      <c r="AA114" s="49"/>
      <c r="AB114" s="891"/>
      <c r="AC114" s="49"/>
      <c r="AD114" s="891"/>
      <c r="AE114" s="49"/>
      <c r="AF114" s="891"/>
      <c r="AG114" s="50"/>
      <c r="AH114" s="894"/>
      <c r="AI114" s="104">
        <f t="shared" si="401"/>
        <v>0</v>
      </c>
      <c r="AJ114" s="51"/>
      <c r="AK114" s="52"/>
      <c r="AL114" s="52"/>
      <c r="AM114" s="52"/>
      <c r="AN114" s="52"/>
      <c r="AO114" s="52"/>
      <c r="AP114" s="53">
        <f t="shared" si="402"/>
        <v>0</v>
      </c>
      <c r="AQ114" s="54"/>
      <c r="AR114" s="52"/>
      <c r="AS114" s="53">
        <f t="shared" si="403"/>
        <v>0</v>
      </c>
      <c r="AT114" s="54"/>
      <c r="AU114" s="52"/>
      <c r="AV114" s="52"/>
      <c r="AW114" s="52"/>
      <c r="AX114" s="55"/>
      <c r="AY114" s="56"/>
      <c r="AZ114" s="56"/>
      <c r="BA114" s="57"/>
    </row>
    <row r="115" spans="1:53" ht="17.25" hidden="1" customHeight="1" x14ac:dyDescent="0.2">
      <c r="A115" s="861"/>
      <c r="B115" s="863"/>
      <c r="C115" s="866"/>
      <c r="D115" s="869"/>
      <c r="E115" s="873"/>
      <c r="F115" s="875"/>
      <c r="G115" s="878"/>
      <c r="H115" s="881"/>
      <c r="I115" s="886"/>
      <c r="J115" s="887"/>
      <c r="K115" s="896"/>
      <c r="L115" s="900"/>
      <c r="M115" s="175"/>
      <c r="N115" s="176"/>
      <c r="O115" s="177"/>
      <c r="P115" s="46"/>
      <c r="Q115" s="47"/>
      <c r="R115" s="903"/>
      <c r="S115" s="48"/>
      <c r="T115" s="891"/>
      <c r="U115" s="49"/>
      <c r="V115" s="891"/>
      <c r="W115" s="49"/>
      <c r="X115" s="891"/>
      <c r="Y115" s="49"/>
      <c r="Z115" s="891"/>
      <c r="AA115" s="49"/>
      <c r="AB115" s="891"/>
      <c r="AC115" s="49"/>
      <c r="AD115" s="891"/>
      <c r="AE115" s="49"/>
      <c r="AF115" s="891"/>
      <c r="AG115" s="50"/>
      <c r="AH115" s="894"/>
      <c r="AI115" s="104">
        <f t="shared" si="401"/>
        <v>0</v>
      </c>
      <c r="AJ115" s="51"/>
      <c r="AK115" s="52"/>
      <c r="AL115" s="52"/>
      <c r="AM115" s="52"/>
      <c r="AN115" s="52"/>
      <c r="AO115" s="52"/>
      <c r="AP115" s="53">
        <f t="shared" si="402"/>
        <v>0</v>
      </c>
      <c r="AQ115" s="54"/>
      <c r="AR115" s="52"/>
      <c r="AS115" s="53">
        <f t="shared" si="403"/>
        <v>0</v>
      </c>
      <c r="AT115" s="54"/>
      <c r="AU115" s="52"/>
      <c r="AV115" s="52"/>
      <c r="AW115" s="52"/>
      <c r="AX115" s="55"/>
      <c r="AY115" s="56"/>
      <c r="AZ115" s="56"/>
      <c r="BA115" s="57"/>
    </row>
    <row r="116" spans="1:53" ht="17.25" hidden="1" customHeight="1" x14ac:dyDescent="0.2">
      <c r="A116" s="861"/>
      <c r="B116" s="863"/>
      <c r="C116" s="866"/>
      <c r="D116" s="869"/>
      <c r="E116" s="873"/>
      <c r="F116" s="875"/>
      <c r="G116" s="878"/>
      <c r="H116" s="881"/>
      <c r="I116" s="886"/>
      <c r="J116" s="887"/>
      <c r="K116" s="896"/>
      <c r="L116" s="900"/>
      <c r="M116" s="175"/>
      <c r="N116" s="176"/>
      <c r="O116" s="177"/>
      <c r="P116" s="46"/>
      <c r="Q116" s="47"/>
      <c r="R116" s="903"/>
      <c r="S116" s="48"/>
      <c r="T116" s="891"/>
      <c r="U116" s="49"/>
      <c r="V116" s="891"/>
      <c r="W116" s="49"/>
      <c r="X116" s="891"/>
      <c r="Y116" s="49"/>
      <c r="Z116" s="891"/>
      <c r="AA116" s="49"/>
      <c r="AB116" s="891"/>
      <c r="AC116" s="49"/>
      <c r="AD116" s="891"/>
      <c r="AE116" s="49"/>
      <c r="AF116" s="891"/>
      <c r="AG116" s="50"/>
      <c r="AH116" s="894"/>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861"/>
      <c r="B117" s="863"/>
      <c r="C117" s="866"/>
      <c r="D117" s="869"/>
      <c r="E117" s="873"/>
      <c r="F117" s="875"/>
      <c r="G117" s="878"/>
      <c r="H117" s="881"/>
      <c r="I117" s="886"/>
      <c r="J117" s="887"/>
      <c r="K117" s="896"/>
      <c r="L117" s="900"/>
      <c r="M117" s="175"/>
      <c r="N117" s="176"/>
      <c r="O117" s="177"/>
      <c r="P117" s="46"/>
      <c r="Q117" s="47"/>
      <c r="R117" s="903"/>
      <c r="S117" s="48"/>
      <c r="T117" s="891"/>
      <c r="U117" s="49"/>
      <c r="V117" s="891"/>
      <c r="W117" s="49"/>
      <c r="X117" s="891"/>
      <c r="Y117" s="49"/>
      <c r="Z117" s="891"/>
      <c r="AA117" s="49"/>
      <c r="AB117" s="891"/>
      <c r="AC117" s="49"/>
      <c r="AD117" s="891"/>
      <c r="AE117" s="49"/>
      <c r="AF117" s="891"/>
      <c r="AG117" s="50"/>
      <c r="AH117" s="894"/>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861"/>
      <c r="B118" s="864"/>
      <c r="C118" s="867"/>
      <c r="D118" s="870"/>
      <c r="E118" s="873"/>
      <c r="F118" s="876"/>
      <c r="G118" s="879"/>
      <c r="H118" s="882"/>
      <c r="I118" s="886"/>
      <c r="J118" s="887"/>
      <c r="K118" s="897"/>
      <c r="L118" s="900"/>
      <c r="M118" s="178"/>
      <c r="N118" s="179"/>
      <c r="O118" s="180"/>
      <c r="P118" s="107"/>
      <c r="Q118" s="108"/>
      <c r="R118" s="903"/>
      <c r="S118" s="109"/>
      <c r="T118" s="891"/>
      <c r="U118" s="110"/>
      <c r="V118" s="891"/>
      <c r="W118" s="110"/>
      <c r="X118" s="891"/>
      <c r="Y118" s="110"/>
      <c r="Z118" s="891"/>
      <c r="AA118" s="110"/>
      <c r="AB118" s="891"/>
      <c r="AC118" s="110"/>
      <c r="AD118" s="891"/>
      <c r="AE118" s="110"/>
      <c r="AF118" s="891"/>
      <c r="AG118" s="111"/>
      <c r="AH118" s="895"/>
      <c r="AI118" s="104">
        <f t="shared" si="401"/>
        <v>0</v>
      </c>
      <c r="AJ118" s="112"/>
      <c r="AK118" s="113"/>
      <c r="AL118" s="113"/>
      <c r="AM118" s="113"/>
      <c r="AN118" s="113"/>
      <c r="AO118" s="113"/>
      <c r="AP118" s="53">
        <f t="shared" si="402"/>
        <v>0</v>
      </c>
      <c r="AQ118" s="114"/>
      <c r="AR118" s="113"/>
      <c r="AS118" s="53">
        <f>SUM(AQ118:AR118)</f>
        <v>0</v>
      </c>
      <c r="AT118" s="114"/>
      <c r="AU118" s="113"/>
      <c r="AV118" s="113"/>
      <c r="AW118" s="113"/>
      <c r="AX118" s="115"/>
      <c r="AY118" s="116"/>
      <c r="AZ118" s="116"/>
      <c r="BA118" s="117"/>
    </row>
    <row r="119" spans="1:53" ht="9.9499999999999993" hidden="1" customHeight="1" thickBot="1" x14ac:dyDescent="0.25">
      <c r="A119" s="862"/>
      <c r="B119" s="865"/>
      <c r="C119" s="868"/>
      <c r="D119" s="871"/>
      <c r="E119" s="874"/>
      <c r="F119" s="877"/>
      <c r="G119" s="880"/>
      <c r="H119" s="883"/>
      <c r="I119" s="888"/>
      <c r="J119" s="889"/>
      <c r="K119" s="898"/>
      <c r="L119" s="901"/>
      <c r="M119" s="181"/>
      <c r="N119" s="182"/>
      <c r="O119" s="183"/>
      <c r="P119" s="118"/>
      <c r="Q119" s="118"/>
      <c r="R119" s="904"/>
      <c r="S119" s="184"/>
      <c r="T119" s="892"/>
      <c r="U119" s="185"/>
      <c r="V119" s="892"/>
      <c r="W119" s="185"/>
      <c r="X119" s="892"/>
      <c r="Y119" s="185"/>
      <c r="Z119" s="892"/>
      <c r="AA119" s="185"/>
      <c r="AB119" s="892"/>
      <c r="AC119" s="185"/>
      <c r="AD119" s="892"/>
      <c r="AE119" s="185"/>
      <c r="AF119" s="892"/>
      <c r="AG119" s="186"/>
      <c r="AH119" s="119"/>
      <c r="AI119" s="120"/>
      <c r="AJ119" s="187"/>
      <c r="AK119" s="188"/>
      <c r="AL119" s="188"/>
      <c r="AM119" s="188"/>
      <c r="AN119" s="188"/>
      <c r="AO119" s="188"/>
      <c r="AP119" s="121"/>
      <c r="AQ119" s="189"/>
      <c r="AR119" s="188"/>
      <c r="AS119" s="121"/>
      <c r="AT119" s="189"/>
      <c r="AU119" s="188"/>
      <c r="AV119" s="188"/>
      <c r="AW119" s="188"/>
      <c r="AX119" s="190"/>
      <c r="AY119" s="191"/>
      <c r="AZ119" s="191"/>
      <c r="BA119" s="192"/>
    </row>
    <row r="120" spans="1:53" ht="6" hidden="1" customHeight="1" x14ac:dyDescent="0.2">
      <c r="A120" s="157"/>
      <c r="B120" s="193"/>
      <c r="C120" s="193"/>
      <c r="D120" s="193"/>
      <c r="E120" s="193"/>
      <c r="F120" s="193"/>
      <c r="G120" s="193"/>
      <c r="H120" s="193"/>
      <c r="I120" s="905"/>
      <c r="J120" s="905"/>
      <c r="K120" s="193"/>
      <c r="L120" s="193"/>
      <c r="M120" s="193"/>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4"/>
      <c r="AJ120" s="194"/>
      <c r="AK120" s="194"/>
      <c r="AL120" s="194"/>
      <c r="AM120" s="194"/>
      <c r="AN120" s="194"/>
      <c r="AO120" s="195"/>
      <c r="AP120" s="194"/>
      <c r="AQ120" s="194"/>
      <c r="AR120" s="194"/>
      <c r="AS120" s="194"/>
      <c r="AT120" s="194"/>
      <c r="AU120" s="194"/>
      <c r="AV120" s="194"/>
      <c r="AW120" s="194"/>
      <c r="AX120" s="194"/>
      <c r="AY120" s="194"/>
      <c r="AZ120" s="194"/>
      <c r="BA120" s="157"/>
    </row>
    <row r="121" spans="1:53" ht="72" hidden="1" customHeight="1" x14ac:dyDescent="0.2">
      <c r="A121" s="860">
        <v>13</v>
      </c>
      <c r="B121" s="162" t="s">
        <v>1710</v>
      </c>
      <c r="C121" s="163" t="s">
        <v>1711</v>
      </c>
      <c r="D121" s="164" t="s">
        <v>21</v>
      </c>
      <c r="E121" s="164" t="s">
        <v>1899</v>
      </c>
      <c r="F121" s="163" t="s">
        <v>1712</v>
      </c>
      <c r="G121" s="165" t="s">
        <v>1680</v>
      </c>
      <c r="H121" s="165" t="s">
        <v>1681</v>
      </c>
      <c r="I121" s="166" t="s">
        <v>1915</v>
      </c>
      <c r="J121" s="167">
        <f>+$N$3</f>
        <v>2017</v>
      </c>
      <c r="K121" s="165" t="s">
        <v>1932</v>
      </c>
      <c r="L121" s="166" t="s">
        <v>1933</v>
      </c>
      <c r="M121" s="163" t="s">
        <v>1713</v>
      </c>
      <c r="N121" s="163" t="s">
        <v>1714</v>
      </c>
      <c r="O121" s="163" t="s">
        <v>1715</v>
      </c>
      <c r="P121" s="163" t="s">
        <v>1716</v>
      </c>
      <c r="Q121" s="163" t="s">
        <v>1717</v>
      </c>
      <c r="R121" s="168">
        <f t="shared" ref="R121" si="404">SUM(R122:R128)</f>
        <v>0</v>
      </c>
      <c r="S121" s="169">
        <f t="shared" ref="S121" si="405">SUM(S122:S128)</f>
        <v>0</v>
      </c>
      <c r="T121" s="170">
        <f t="shared" ref="T121" si="406">SUM(T122:T128)</f>
        <v>0</v>
      </c>
      <c r="U121" s="171">
        <f t="shared" ref="U121" si="407">SUM(U122:U128)</f>
        <v>0</v>
      </c>
      <c r="V121" s="170">
        <f t="shared" ref="V121" si="408">SUM(V122:V128)</f>
        <v>0</v>
      </c>
      <c r="W121" s="171">
        <f t="shared" ref="W121" si="409">SUM(W122:W128)</f>
        <v>0</v>
      </c>
      <c r="X121" s="170">
        <f t="shared" ref="X121" si="410">SUM(X122:X128)</f>
        <v>0</v>
      </c>
      <c r="Y121" s="171">
        <f t="shared" ref="Y121" si="411">SUM(Y122:Y128)</f>
        <v>0</v>
      </c>
      <c r="Z121" s="170">
        <f t="shared" ref="Z121" si="412">SUM(Z122:Z128)</f>
        <v>0</v>
      </c>
      <c r="AA121" s="171">
        <f t="shared" ref="AA121" si="413">SUM(AA122:AA128)</f>
        <v>0</v>
      </c>
      <c r="AB121" s="170">
        <f t="shared" ref="AB121" si="414">SUM(AB122:AB128)</f>
        <v>0</v>
      </c>
      <c r="AC121" s="171">
        <f t="shared" ref="AC121" si="415">SUM(AC122:AC128)</f>
        <v>0</v>
      </c>
      <c r="AD121" s="170">
        <f t="shared" ref="AD121" si="416">SUM(AD122:AD128)</f>
        <v>0</v>
      </c>
      <c r="AE121" s="171">
        <f t="shared" ref="AE121" si="417">SUM(AE122:AE128)</f>
        <v>0</v>
      </c>
      <c r="AF121" s="170">
        <f t="shared" ref="AF121" si="418">SUM(AF122:AF128)</f>
        <v>0</v>
      </c>
      <c r="AG121" s="172">
        <f t="shared" ref="AG121" si="419">SUM(AG122:AG128)</f>
        <v>0</v>
      </c>
      <c r="AH121" s="173">
        <f t="shared" ref="AH121" si="420">SUM(AH122:AH128)</f>
        <v>0</v>
      </c>
      <c r="AI121" s="174">
        <f t="shared" ref="AI121" si="421">SUM(AI122:AI128)</f>
        <v>0</v>
      </c>
      <c r="AJ121" s="41">
        <f t="shared" ref="AJ121" si="422">SUM(AJ122:AJ128)</f>
        <v>0</v>
      </c>
      <c r="AK121" s="42">
        <f t="shared" ref="AK121" si="423">SUM(AK122:AK128)</f>
        <v>0</v>
      </c>
      <c r="AL121" s="42">
        <f t="shared" ref="AL121" si="424">SUM(AL122:AL128)</f>
        <v>0</v>
      </c>
      <c r="AM121" s="42">
        <f t="shared" ref="AM121" si="425">SUM(AM122:AM128)</f>
        <v>0</v>
      </c>
      <c r="AN121" s="42">
        <f t="shared" ref="AN121" si="426">SUM(AN122:AN128)</f>
        <v>0</v>
      </c>
      <c r="AO121" s="42">
        <f t="shared" ref="AO121" si="427">SUM(AO122:AO128)</f>
        <v>0</v>
      </c>
      <c r="AP121" s="43">
        <f t="shared" ref="AP121" si="428">SUM(AP122:AP128)</f>
        <v>0</v>
      </c>
      <c r="AQ121" s="105">
        <f t="shared" ref="AQ121" si="429">SUM(AQ122:AQ128)</f>
        <v>0</v>
      </c>
      <c r="AR121" s="42">
        <f t="shared" ref="AR121" si="430">SUM(AR122:AR128)</f>
        <v>0</v>
      </c>
      <c r="AS121" s="43">
        <f t="shared" ref="AS121" si="431">SUM(AS122:AS128)</f>
        <v>0</v>
      </c>
      <c r="AT121" s="105">
        <f t="shared" ref="AT121" si="432">SUM(AT122:AT128)</f>
        <v>0</v>
      </c>
      <c r="AU121" s="42">
        <f t="shared" ref="AU121" si="433">SUM(AU122:AU128)</f>
        <v>0</v>
      </c>
      <c r="AV121" s="42">
        <f t="shared" ref="AV121" si="434">SUM(AV122:AV128)</f>
        <v>0</v>
      </c>
      <c r="AW121" s="42">
        <f t="shared" ref="AW121" si="435">SUM(AW122:AW128)</f>
        <v>0</v>
      </c>
      <c r="AX121" s="106">
        <f t="shared" ref="AX121" si="436">SUM(AX122:AX128)</f>
        <v>0</v>
      </c>
      <c r="AY121" s="44" t="s">
        <v>1687</v>
      </c>
      <c r="AZ121" s="44" t="s">
        <v>1688</v>
      </c>
      <c r="BA121" s="45" t="s">
        <v>1689</v>
      </c>
    </row>
    <row r="122" spans="1:53" ht="17.25" hidden="1" customHeight="1" x14ac:dyDescent="0.2">
      <c r="A122" s="861"/>
      <c r="B122" s="863" t="str">
        <f>VLOOKUP($D$9,'PROYECTOS REGISTRADOS'!$A$2:$D$82,4,0)</f>
        <v>Conservación de flora, fauna, suelo y seguimiento en mineria y gestion de residuos solidos en el municipio de Tocancipá, Cundinamarca, Centro Oriente</v>
      </c>
      <c r="C122" s="866" t="str">
        <f>VLOOKUP($D$9,'PROYECTOS REGISTRADOS'!$A$2:$D$82,3,0)</f>
        <v>2016-25817-0008</v>
      </c>
      <c r="D122" s="869"/>
      <c r="E122" s="872" t="str">
        <f>IF(D122=0,"0-0",(VLOOKUP(D122,'CONSOLIDADO PLAN DESARROLLO'!$EL$9:$ET$304,2,0)))</f>
        <v>0-0</v>
      </c>
      <c r="F122" s="875" t="str">
        <f>IF(D122=0,"0-0",(VLOOKUP(D122,'CONSOLIDADO PLAN DESARROLLO'!$EL$9:$ET$304,3,0)))</f>
        <v>0-0</v>
      </c>
      <c r="G122" s="878" t="str">
        <f>IF(D122=0,"0-0",(VLOOKUP(D122,'CONSOLIDADO PLAN DESARROLLO'!$EL$9:$ET$304,4,0)))</f>
        <v>0-0</v>
      </c>
      <c r="H122" s="881" t="str">
        <f>IF(D122=0,"0-0",(VLOOKUP(D122,'CONSOLIDADO PLAN DESARROLLO'!$EL$9:$ET$304,5,0)))</f>
        <v>0-0</v>
      </c>
      <c r="I122" s="884" t="str">
        <f>IF(D122=0,"0-0",(VLOOKUP(D122,'CONSOLIDADO PLAN DESARROLLO'!$EL$9:$ET$304,$R$3,0)))</f>
        <v>0-0</v>
      </c>
      <c r="J122" s="885"/>
      <c r="K122" s="896"/>
      <c r="L122" s="899"/>
      <c r="M122" s="175"/>
      <c r="N122" s="176"/>
      <c r="O122" s="177"/>
      <c r="P122" s="46"/>
      <c r="Q122" s="47"/>
      <c r="R122" s="902"/>
      <c r="S122" s="48"/>
      <c r="T122" s="890"/>
      <c r="U122" s="49"/>
      <c r="V122" s="890"/>
      <c r="W122" s="49"/>
      <c r="X122" s="890"/>
      <c r="Y122" s="49"/>
      <c r="Z122" s="890"/>
      <c r="AA122" s="49"/>
      <c r="AB122" s="890"/>
      <c r="AC122" s="49"/>
      <c r="AD122" s="890"/>
      <c r="AE122" s="49"/>
      <c r="AF122" s="890"/>
      <c r="AG122" s="50"/>
      <c r="AH122" s="893">
        <f>+R122+T122+V122+X122+Z122+AB122+AD122+AF122</f>
        <v>0</v>
      </c>
      <c r="AI122" s="104">
        <f t="shared" ref="AI122:AI127" si="437">AC122+AE122+AG122+S122+U122+W122+Y122+AA122</f>
        <v>0</v>
      </c>
      <c r="AJ122" s="51"/>
      <c r="AK122" s="52"/>
      <c r="AL122" s="52"/>
      <c r="AM122" s="52"/>
      <c r="AN122" s="52"/>
      <c r="AO122" s="52"/>
      <c r="AP122" s="53">
        <f t="shared" ref="AP122:AP127" si="438">SUM(AJ122:AO122)</f>
        <v>0</v>
      </c>
      <c r="AQ122" s="54"/>
      <c r="AR122" s="52"/>
      <c r="AS122" s="53">
        <f t="shared" ref="AS122:AS126" si="439">SUM(AQ122:AR122)</f>
        <v>0</v>
      </c>
      <c r="AT122" s="54"/>
      <c r="AU122" s="52"/>
      <c r="AV122" s="52"/>
      <c r="AW122" s="52"/>
      <c r="AX122" s="55"/>
      <c r="AY122" s="56"/>
      <c r="AZ122" s="56"/>
      <c r="BA122" s="57"/>
    </row>
    <row r="123" spans="1:53" ht="17.25" hidden="1" customHeight="1" x14ac:dyDescent="0.2">
      <c r="A123" s="861"/>
      <c r="B123" s="863"/>
      <c r="C123" s="866"/>
      <c r="D123" s="869"/>
      <c r="E123" s="873"/>
      <c r="F123" s="875"/>
      <c r="G123" s="878"/>
      <c r="H123" s="881"/>
      <c r="I123" s="886"/>
      <c r="J123" s="887"/>
      <c r="K123" s="896"/>
      <c r="L123" s="900"/>
      <c r="M123" s="175"/>
      <c r="N123" s="176"/>
      <c r="O123" s="177"/>
      <c r="P123" s="46"/>
      <c r="Q123" s="47"/>
      <c r="R123" s="903"/>
      <c r="S123" s="48"/>
      <c r="T123" s="891"/>
      <c r="U123" s="49"/>
      <c r="V123" s="891"/>
      <c r="W123" s="49"/>
      <c r="X123" s="891"/>
      <c r="Y123" s="49"/>
      <c r="Z123" s="891"/>
      <c r="AA123" s="49"/>
      <c r="AB123" s="891"/>
      <c r="AC123" s="49"/>
      <c r="AD123" s="891"/>
      <c r="AE123" s="49"/>
      <c r="AF123" s="891"/>
      <c r="AG123" s="50"/>
      <c r="AH123" s="894"/>
      <c r="AI123" s="104">
        <f t="shared" si="437"/>
        <v>0</v>
      </c>
      <c r="AJ123" s="51"/>
      <c r="AK123" s="52"/>
      <c r="AL123" s="52"/>
      <c r="AM123" s="52"/>
      <c r="AN123" s="52"/>
      <c r="AO123" s="52"/>
      <c r="AP123" s="53">
        <f t="shared" si="438"/>
        <v>0</v>
      </c>
      <c r="AQ123" s="54"/>
      <c r="AR123" s="52"/>
      <c r="AS123" s="53">
        <f t="shared" si="439"/>
        <v>0</v>
      </c>
      <c r="AT123" s="54"/>
      <c r="AU123" s="52"/>
      <c r="AV123" s="52"/>
      <c r="AW123" s="52"/>
      <c r="AX123" s="55"/>
      <c r="AY123" s="56"/>
      <c r="AZ123" s="56"/>
      <c r="BA123" s="57"/>
    </row>
    <row r="124" spans="1:53" ht="17.25" hidden="1" customHeight="1" x14ac:dyDescent="0.2">
      <c r="A124" s="861"/>
      <c r="B124" s="863"/>
      <c r="C124" s="866"/>
      <c r="D124" s="869"/>
      <c r="E124" s="873"/>
      <c r="F124" s="875"/>
      <c r="G124" s="878"/>
      <c r="H124" s="881"/>
      <c r="I124" s="886"/>
      <c r="J124" s="887"/>
      <c r="K124" s="896"/>
      <c r="L124" s="900"/>
      <c r="M124" s="175"/>
      <c r="N124" s="176"/>
      <c r="O124" s="177"/>
      <c r="P124" s="46"/>
      <c r="Q124" s="47"/>
      <c r="R124" s="903"/>
      <c r="S124" s="48"/>
      <c r="T124" s="891"/>
      <c r="U124" s="49"/>
      <c r="V124" s="891"/>
      <c r="W124" s="49"/>
      <c r="X124" s="891"/>
      <c r="Y124" s="49"/>
      <c r="Z124" s="891"/>
      <c r="AA124" s="49"/>
      <c r="AB124" s="891"/>
      <c r="AC124" s="49"/>
      <c r="AD124" s="891"/>
      <c r="AE124" s="49"/>
      <c r="AF124" s="891"/>
      <c r="AG124" s="50"/>
      <c r="AH124" s="894"/>
      <c r="AI124" s="104">
        <f t="shared" si="437"/>
        <v>0</v>
      </c>
      <c r="AJ124" s="51"/>
      <c r="AK124" s="52"/>
      <c r="AL124" s="52"/>
      <c r="AM124" s="52"/>
      <c r="AN124" s="52"/>
      <c r="AO124" s="52"/>
      <c r="AP124" s="53">
        <f t="shared" si="438"/>
        <v>0</v>
      </c>
      <c r="AQ124" s="54"/>
      <c r="AR124" s="52"/>
      <c r="AS124" s="53">
        <f t="shared" si="439"/>
        <v>0</v>
      </c>
      <c r="AT124" s="54"/>
      <c r="AU124" s="52"/>
      <c r="AV124" s="52"/>
      <c r="AW124" s="52"/>
      <c r="AX124" s="55"/>
      <c r="AY124" s="56"/>
      <c r="AZ124" s="56"/>
      <c r="BA124" s="57"/>
    </row>
    <row r="125" spans="1:53" ht="17.25" hidden="1" customHeight="1" x14ac:dyDescent="0.2">
      <c r="A125" s="861"/>
      <c r="B125" s="863"/>
      <c r="C125" s="866"/>
      <c r="D125" s="869"/>
      <c r="E125" s="873"/>
      <c r="F125" s="875"/>
      <c r="G125" s="878"/>
      <c r="H125" s="881"/>
      <c r="I125" s="886"/>
      <c r="J125" s="887"/>
      <c r="K125" s="896"/>
      <c r="L125" s="900"/>
      <c r="M125" s="175"/>
      <c r="N125" s="176"/>
      <c r="O125" s="177"/>
      <c r="P125" s="46"/>
      <c r="Q125" s="47"/>
      <c r="R125" s="903"/>
      <c r="S125" s="48"/>
      <c r="T125" s="891"/>
      <c r="U125" s="49"/>
      <c r="V125" s="891"/>
      <c r="W125" s="49"/>
      <c r="X125" s="891"/>
      <c r="Y125" s="49"/>
      <c r="Z125" s="891"/>
      <c r="AA125" s="49"/>
      <c r="AB125" s="891"/>
      <c r="AC125" s="49"/>
      <c r="AD125" s="891"/>
      <c r="AE125" s="49"/>
      <c r="AF125" s="891"/>
      <c r="AG125" s="50"/>
      <c r="AH125" s="894"/>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861"/>
      <c r="B126" s="863"/>
      <c r="C126" s="866"/>
      <c r="D126" s="869"/>
      <c r="E126" s="873"/>
      <c r="F126" s="875"/>
      <c r="G126" s="878"/>
      <c r="H126" s="881"/>
      <c r="I126" s="886"/>
      <c r="J126" s="887"/>
      <c r="K126" s="896"/>
      <c r="L126" s="900"/>
      <c r="M126" s="175"/>
      <c r="N126" s="176"/>
      <c r="O126" s="177"/>
      <c r="P126" s="46"/>
      <c r="Q126" s="47"/>
      <c r="R126" s="903"/>
      <c r="S126" s="48"/>
      <c r="T126" s="891"/>
      <c r="U126" s="49"/>
      <c r="V126" s="891"/>
      <c r="W126" s="49"/>
      <c r="X126" s="891"/>
      <c r="Y126" s="49"/>
      <c r="Z126" s="891"/>
      <c r="AA126" s="49"/>
      <c r="AB126" s="891"/>
      <c r="AC126" s="49"/>
      <c r="AD126" s="891"/>
      <c r="AE126" s="49"/>
      <c r="AF126" s="891"/>
      <c r="AG126" s="50"/>
      <c r="AH126" s="894"/>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861"/>
      <c r="B127" s="864"/>
      <c r="C127" s="867"/>
      <c r="D127" s="870"/>
      <c r="E127" s="873"/>
      <c r="F127" s="876"/>
      <c r="G127" s="879"/>
      <c r="H127" s="882"/>
      <c r="I127" s="886"/>
      <c r="J127" s="887"/>
      <c r="K127" s="897"/>
      <c r="L127" s="900"/>
      <c r="M127" s="178"/>
      <c r="N127" s="179"/>
      <c r="O127" s="180"/>
      <c r="P127" s="107"/>
      <c r="Q127" s="108"/>
      <c r="R127" s="903"/>
      <c r="S127" s="109"/>
      <c r="T127" s="891"/>
      <c r="U127" s="110"/>
      <c r="V127" s="891"/>
      <c r="W127" s="110"/>
      <c r="X127" s="891"/>
      <c r="Y127" s="110"/>
      <c r="Z127" s="891"/>
      <c r="AA127" s="110"/>
      <c r="AB127" s="891"/>
      <c r="AC127" s="110"/>
      <c r="AD127" s="891"/>
      <c r="AE127" s="110"/>
      <c r="AF127" s="891"/>
      <c r="AG127" s="111"/>
      <c r="AH127" s="895"/>
      <c r="AI127" s="104">
        <f t="shared" si="437"/>
        <v>0</v>
      </c>
      <c r="AJ127" s="112"/>
      <c r="AK127" s="113"/>
      <c r="AL127" s="113"/>
      <c r="AM127" s="113"/>
      <c r="AN127" s="113"/>
      <c r="AO127" s="113"/>
      <c r="AP127" s="53">
        <f t="shared" si="438"/>
        <v>0</v>
      </c>
      <c r="AQ127" s="114"/>
      <c r="AR127" s="113"/>
      <c r="AS127" s="53">
        <f>SUM(AQ127:AR127)</f>
        <v>0</v>
      </c>
      <c r="AT127" s="114"/>
      <c r="AU127" s="113"/>
      <c r="AV127" s="113"/>
      <c r="AW127" s="113"/>
      <c r="AX127" s="115"/>
      <c r="AY127" s="116"/>
      <c r="AZ127" s="116"/>
      <c r="BA127" s="117"/>
    </row>
    <row r="128" spans="1:53" ht="9.9499999999999993" hidden="1" customHeight="1" thickBot="1" x14ac:dyDescent="0.25">
      <c r="A128" s="862"/>
      <c r="B128" s="865"/>
      <c r="C128" s="868"/>
      <c r="D128" s="871"/>
      <c r="E128" s="874"/>
      <c r="F128" s="877"/>
      <c r="G128" s="880"/>
      <c r="H128" s="883"/>
      <c r="I128" s="888"/>
      <c r="J128" s="889"/>
      <c r="K128" s="898"/>
      <c r="L128" s="901"/>
      <c r="M128" s="181"/>
      <c r="N128" s="182"/>
      <c r="O128" s="183"/>
      <c r="P128" s="118"/>
      <c r="Q128" s="118"/>
      <c r="R128" s="904"/>
      <c r="S128" s="184"/>
      <c r="T128" s="892"/>
      <c r="U128" s="185"/>
      <c r="V128" s="892"/>
      <c r="W128" s="185"/>
      <c r="X128" s="892"/>
      <c r="Y128" s="185"/>
      <c r="Z128" s="892"/>
      <c r="AA128" s="185"/>
      <c r="AB128" s="892"/>
      <c r="AC128" s="185"/>
      <c r="AD128" s="892"/>
      <c r="AE128" s="185"/>
      <c r="AF128" s="892"/>
      <c r="AG128" s="186"/>
      <c r="AH128" s="119"/>
      <c r="AI128" s="120"/>
      <c r="AJ128" s="187"/>
      <c r="AK128" s="188"/>
      <c r="AL128" s="188"/>
      <c r="AM128" s="188"/>
      <c r="AN128" s="188"/>
      <c r="AO128" s="188"/>
      <c r="AP128" s="121"/>
      <c r="AQ128" s="189"/>
      <c r="AR128" s="188"/>
      <c r="AS128" s="121"/>
      <c r="AT128" s="189"/>
      <c r="AU128" s="188"/>
      <c r="AV128" s="188"/>
      <c r="AW128" s="188"/>
      <c r="AX128" s="190"/>
      <c r="AY128" s="191"/>
      <c r="AZ128" s="191"/>
      <c r="BA128" s="192"/>
    </row>
    <row r="129" spans="1:53" ht="6" hidden="1" customHeight="1" x14ac:dyDescent="0.2">
      <c r="A129" s="157"/>
      <c r="B129" s="193"/>
      <c r="C129" s="193"/>
      <c r="D129" s="193"/>
      <c r="E129" s="193"/>
      <c r="F129" s="193"/>
      <c r="G129" s="193"/>
      <c r="H129" s="193"/>
      <c r="I129" s="905"/>
      <c r="J129" s="905"/>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3"/>
      <c r="AG129" s="193"/>
      <c r="AH129" s="193"/>
      <c r="AI129" s="194"/>
      <c r="AJ129" s="194"/>
      <c r="AK129" s="194"/>
      <c r="AL129" s="194"/>
      <c r="AM129" s="194"/>
      <c r="AN129" s="194"/>
      <c r="AO129" s="195"/>
      <c r="AP129" s="194"/>
      <c r="AQ129" s="194"/>
      <c r="AR129" s="194"/>
      <c r="AS129" s="194"/>
      <c r="AT129" s="194"/>
      <c r="AU129" s="194"/>
      <c r="AV129" s="194"/>
      <c r="AW129" s="194"/>
      <c r="AX129" s="194"/>
      <c r="AY129" s="194"/>
      <c r="AZ129" s="194"/>
      <c r="BA129" s="157"/>
    </row>
    <row r="130" spans="1:53" ht="72" hidden="1" customHeight="1" x14ac:dyDescent="0.2">
      <c r="A130" s="860">
        <v>14</v>
      </c>
      <c r="B130" s="162" t="s">
        <v>1710</v>
      </c>
      <c r="C130" s="163" t="s">
        <v>1711</v>
      </c>
      <c r="D130" s="164" t="s">
        <v>21</v>
      </c>
      <c r="E130" s="164" t="s">
        <v>1899</v>
      </c>
      <c r="F130" s="163" t="s">
        <v>1712</v>
      </c>
      <c r="G130" s="165" t="s">
        <v>1680</v>
      </c>
      <c r="H130" s="165" t="s">
        <v>1681</v>
      </c>
      <c r="I130" s="166" t="s">
        <v>1915</v>
      </c>
      <c r="J130" s="167">
        <f>+$N$3</f>
        <v>2017</v>
      </c>
      <c r="K130" s="165" t="s">
        <v>1932</v>
      </c>
      <c r="L130" s="166" t="s">
        <v>1933</v>
      </c>
      <c r="M130" s="163" t="s">
        <v>1713</v>
      </c>
      <c r="N130" s="163" t="s">
        <v>1714</v>
      </c>
      <c r="O130" s="163" t="s">
        <v>1715</v>
      </c>
      <c r="P130" s="163" t="s">
        <v>1716</v>
      </c>
      <c r="Q130" s="163" t="s">
        <v>1717</v>
      </c>
      <c r="R130" s="168">
        <f t="shared" ref="R130" si="440">SUM(R131:R137)</f>
        <v>0</v>
      </c>
      <c r="S130" s="169">
        <f t="shared" ref="S130" si="441">SUM(S131:S137)</f>
        <v>0</v>
      </c>
      <c r="T130" s="170">
        <f t="shared" ref="T130" si="442">SUM(T131:T137)</f>
        <v>0</v>
      </c>
      <c r="U130" s="171">
        <f t="shared" ref="U130" si="443">SUM(U131:U137)</f>
        <v>0</v>
      </c>
      <c r="V130" s="170">
        <f t="shared" ref="V130" si="444">SUM(V131:V137)</f>
        <v>0</v>
      </c>
      <c r="W130" s="171">
        <f t="shared" ref="W130" si="445">SUM(W131:W137)</f>
        <v>0</v>
      </c>
      <c r="X130" s="170">
        <f t="shared" ref="X130" si="446">SUM(X131:X137)</f>
        <v>0</v>
      </c>
      <c r="Y130" s="171">
        <f t="shared" ref="Y130" si="447">SUM(Y131:Y137)</f>
        <v>0</v>
      </c>
      <c r="Z130" s="170">
        <f t="shared" ref="Z130" si="448">SUM(Z131:Z137)</f>
        <v>0</v>
      </c>
      <c r="AA130" s="171">
        <f t="shared" ref="AA130" si="449">SUM(AA131:AA137)</f>
        <v>0</v>
      </c>
      <c r="AB130" s="170">
        <f t="shared" ref="AB130" si="450">SUM(AB131:AB137)</f>
        <v>0</v>
      </c>
      <c r="AC130" s="171">
        <f t="shared" ref="AC130" si="451">SUM(AC131:AC137)</f>
        <v>0</v>
      </c>
      <c r="AD130" s="170">
        <f t="shared" ref="AD130" si="452">SUM(AD131:AD137)</f>
        <v>0</v>
      </c>
      <c r="AE130" s="171">
        <f t="shared" ref="AE130" si="453">SUM(AE131:AE137)</f>
        <v>0</v>
      </c>
      <c r="AF130" s="170">
        <f t="shared" ref="AF130" si="454">SUM(AF131:AF137)</f>
        <v>0</v>
      </c>
      <c r="AG130" s="172">
        <f t="shared" ref="AG130" si="455">SUM(AG131:AG137)</f>
        <v>0</v>
      </c>
      <c r="AH130" s="173">
        <f t="shared" ref="AH130" si="456">SUM(AH131:AH137)</f>
        <v>0</v>
      </c>
      <c r="AI130" s="174">
        <f t="shared" ref="AI130" si="457">SUM(AI131:AI137)</f>
        <v>0</v>
      </c>
      <c r="AJ130" s="41">
        <f t="shared" ref="AJ130" si="458">SUM(AJ131:AJ137)</f>
        <v>0</v>
      </c>
      <c r="AK130" s="42">
        <f t="shared" ref="AK130" si="459">SUM(AK131:AK137)</f>
        <v>0</v>
      </c>
      <c r="AL130" s="42">
        <f t="shared" ref="AL130" si="460">SUM(AL131:AL137)</f>
        <v>0</v>
      </c>
      <c r="AM130" s="42">
        <f t="shared" ref="AM130" si="461">SUM(AM131:AM137)</f>
        <v>0</v>
      </c>
      <c r="AN130" s="42">
        <f t="shared" ref="AN130" si="462">SUM(AN131:AN137)</f>
        <v>0</v>
      </c>
      <c r="AO130" s="42">
        <f t="shared" ref="AO130" si="463">SUM(AO131:AO137)</f>
        <v>0</v>
      </c>
      <c r="AP130" s="43">
        <f t="shared" ref="AP130" si="464">SUM(AP131:AP137)</f>
        <v>0</v>
      </c>
      <c r="AQ130" s="105">
        <f t="shared" ref="AQ130" si="465">SUM(AQ131:AQ137)</f>
        <v>0</v>
      </c>
      <c r="AR130" s="42">
        <f t="shared" ref="AR130" si="466">SUM(AR131:AR137)</f>
        <v>0</v>
      </c>
      <c r="AS130" s="43">
        <f t="shared" ref="AS130" si="467">SUM(AS131:AS137)</f>
        <v>0</v>
      </c>
      <c r="AT130" s="105">
        <f t="shared" ref="AT130" si="468">SUM(AT131:AT137)</f>
        <v>0</v>
      </c>
      <c r="AU130" s="42">
        <f t="shared" ref="AU130" si="469">SUM(AU131:AU137)</f>
        <v>0</v>
      </c>
      <c r="AV130" s="42">
        <f t="shared" ref="AV130" si="470">SUM(AV131:AV137)</f>
        <v>0</v>
      </c>
      <c r="AW130" s="42">
        <f t="shared" ref="AW130" si="471">SUM(AW131:AW137)</f>
        <v>0</v>
      </c>
      <c r="AX130" s="106">
        <f t="shared" ref="AX130" si="472">SUM(AX131:AX137)</f>
        <v>0</v>
      </c>
      <c r="AY130" s="44" t="s">
        <v>1687</v>
      </c>
      <c r="AZ130" s="44" t="s">
        <v>1688</v>
      </c>
      <c r="BA130" s="45" t="s">
        <v>1689</v>
      </c>
    </row>
    <row r="131" spans="1:53" ht="17.25" hidden="1" customHeight="1" x14ac:dyDescent="0.2">
      <c r="A131" s="861"/>
      <c r="B131" s="863" t="str">
        <f>VLOOKUP($D$9,'PROYECTOS REGISTRADOS'!$A$2:$D$82,4,0)</f>
        <v>Conservación de flora, fauna, suelo y seguimiento en mineria y gestion de residuos solidos en el municipio de Tocancipá, Cundinamarca, Centro Oriente</v>
      </c>
      <c r="C131" s="866" t="str">
        <f>VLOOKUP($D$9,'PROYECTOS REGISTRADOS'!$A$2:$D$82,3,0)</f>
        <v>2016-25817-0008</v>
      </c>
      <c r="D131" s="869"/>
      <c r="E131" s="872" t="str">
        <f>IF(D131=0,"0-0",(VLOOKUP(D131,'CONSOLIDADO PLAN DESARROLLO'!$EL$9:$ET$304,2,0)))</f>
        <v>0-0</v>
      </c>
      <c r="F131" s="875" t="str">
        <f>IF(D131=0,"0-0",(VLOOKUP(D131,'CONSOLIDADO PLAN DESARROLLO'!$EL$9:$ET$304,3,0)))</f>
        <v>0-0</v>
      </c>
      <c r="G131" s="878" t="str">
        <f>IF(D131=0,"0-0",(VLOOKUP(D131,'CONSOLIDADO PLAN DESARROLLO'!$EL$9:$ET$304,4,0)))</f>
        <v>0-0</v>
      </c>
      <c r="H131" s="881" t="str">
        <f>IF(D131=0,"0-0",(VLOOKUP(D131,'CONSOLIDADO PLAN DESARROLLO'!$EL$9:$ET$304,5,0)))</f>
        <v>0-0</v>
      </c>
      <c r="I131" s="884" t="str">
        <f>IF(D131=0,"0-0",(VLOOKUP(D131,'CONSOLIDADO PLAN DESARROLLO'!$EL$9:$ET$304,$R$3,0)))</f>
        <v>0-0</v>
      </c>
      <c r="J131" s="885"/>
      <c r="K131" s="896"/>
      <c r="L131" s="899"/>
      <c r="M131" s="175"/>
      <c r="N131" s="176"/>
      <c r="O131" s="177"/>
      <c r="P131" s="46"/>
      <c r="Q131" s="47"/>
      <c r="R131" s="902"/>
      <c r="S131" s="48"/>
      <c r="T131" s="890"/>
      <c r="U131" s="49"/>
      <c r="V131" s="890"/>
      <c r="W131" s="49"/>
      <c r="X131" s="890"/>
      <c r="Y131" s="49"/>
      <c r="Z131" s="890"/>
      <c r="AA131" s="49"/>
      <c r="AB131" s="890"/>
      <c r="AC131" s="49"/>
      <c r="AD131" s="890"/>
      <c r="AE131" s="49"/>
      <c r="AF131" s="890"/>
      <c r="AG131" s="50"/>
      <c r="AH131" s="893">
        <f>+R131+T131+V131+X131+Z131+AB131+AD131+AF131</f>
        <v>0</v>
      </c>
      <c r="AI131" s="104">
        <f t="shared" ref="AI131:AI136" si="473">AC131+AE131+AG131+S131+U131+W131+Y131+AA131</f>
        <v>0</v>
      </c>
      <c r="AJ131" s="51"/>
      <c r="AK131" s="52"/>
      <c r="AL131" s="52"/>
      <c r="AM131" s="52"/>
      <c r="AN131" s="52"/>
      <c r="AO131" s="52"/>
      <c r="AP131" s="53">
        <f t="shared" ref="AP131:AP136" si="474">SUM(AJ131:AO131)</f>
        <v>0</v>
      </c>
      <c r="AQ131" s="54"/>
      <c r="AR131" s="52"/>
      <c r="AS131" s="53">
        <f t="shared" ref="AS131:AS135" si="475">SUM(AQ131:AR131)</f>
        <v>0</v>
      </c>
      <c r="AT131" s="54"/>
      <c r="AU131" s="52"/>
      <c r="AV131" s="52"/>
      <c r="AW131" s="52"/>
      <c r="AX131" s="55"/>
      <c r="AY131" s="56"/>
      <c r="AZ131" s="56"/>
      <c r="BA131" s="57"/>
    </row>
    <row r="132" spans="1:53" ht="17.25" hidden="1" customHeight="1" x14ac:dyDescent="0.2">
      <c r="A132" s="861"/>
      <c r="B132" s="863"/>
      <c r="C132" s="866"/>
      <c r="D132" s="869"/>
      <c r="E132" s="873"/>
      <c r="F132" s="875"/>
      <c r="G132" s="878"/>
      <c r="H132" s="881"/>
      <c r="I132" s="886"/>
      <c r="J132" s="887"/>
      <c r="K132" s="896"/>
      <c r="L132" s="900"/>
      <c r="M132" s="175"/>
      <c r="N132" s="176"/>
      <c r="O132" s="177"/>
      <c r="P132" s="46"/>
      <c r="Q132" s="47"/>
      <c r="R132" s="903"/>
      <c r="S132" s="48"/>
      <c r="T132" s="891"/>
      <c r="U132" s="49"/>
      <c r="V132" s="891"/>
      <c r="W132" s="49"/>
      <c r="X132" s="891"/>
      <c r="Y132" s="49"/>
      <c r="Z132" s="891"/>
      <c r="AA132" s="49"/>
      <c r="AB132" s="891"/>
      <c r="AC132" s="49"/>
      <c r="AD132" s="891"/>
      <c r="AE132" s="49"/>
      <c r="AF132" s="891"/>
      <c r="AG132" s="50"/>
      <c r="AH132" s="894"/>
      <c r="AI132" s="104">
        <f t="shared" si="473"/>
        <v>0</v>
      </c>
      <c r="AJ132" s="51"/>
      <c r="AK132" s="52"/>
      <c r="AL132" s="52"/>
      <c r="AM132" s="52"/>
      <c r="AN132" s="52"/>
      <c r="AO132" s="52"/>
      <c r="AP132" s="53">
        <f t="shared" si="474"/>
        <v>0</v>
      </c>
      <c r="AQ132" s="54"/>
      <c r="AR132" s="52"/>
      <c r="AS132" s="53">
        <f t="shared" si="475"/>
        <v>0</v>
      </c>
      <c r="AT132" s="54"/>
      <c r="AU132" s="52"/>
      <c r="AV132" s="52"/>
      <c r="AW132" s="52"/>
      <c r="AX132" s="55"/>
      <c r="AY132" s="56"/>
      <c r="AZ132" s="56"/>
      <c r="BA132" s="57"/>
    </row>
    <row r="133" spans="1:53" ht="17.25" hidden="1" customHeight="1" x14ac:dyDescent="0.2">
      <c r="A133" s="861"/>
      <c r="B133" s="863"/>
      <c r="C133" s="866"/>
      <c r="D133" s="869"/>
      <c r="E133" s="873"/>
      <c r="F133" s="875"/>
      <c r="G133" s="878"/>
      <c r="H133" s="881"/>
      <c r="I133" s="886"/>
      <c r="J133" s="887"/>
      <c r="K133" s="896"/>
      <c r="L133" s="900"/>
      <c r="M133" s="175"/>
      <c r="N133" s="176"/>
      <c r="O133" s="177"/>
      <c r="P133" s="46"/>
      <c r="Q133" s="47"/>
      <c r="R133" s="903"/>
      <c r="S133" s="48"/>
      <c r="T133" s="891"/>
      <c r="U133" s="49"/>
      <c r="V133" s="891"/>
      <c r="W133" s="49"/>
      <c r="X133" s="891"/>
      <c r="Y133" s="49"/>
      <c r="Z133" s="891"/>
      <c r="AA133" s="49"/>
      <c r="AB133" s="891"/>
      <c r="AC133" s="49"/>
      <c r="AD133" s="891"/>
      <c r="AE133" s="49"/>
      <c r="AF133" s="891"/>
      <c r="AG133" s="50"/>
      <c r="AH133" s="894"/>
      <c r="AI133" s="104">
        <f t="shared" si="473"/>
        <v>0</v>
      </c>
      <c r="AJ133" s="51"/>
      <c r="AK133" s="52"/>
      <c r="AL133" s="52"/>
      <c r="AM133" s="52"/>
      <c r="AN133" s="52"/>
      <c r="AO133" s="52"/>
      <c r="AP133" s="53">
        <f t="shared" si="474"/>
        <v>0</v>
      </c>
      <c r="AQ133" s="54"/>
      <c r="AR133" s="52"/>
      <c r="AS133" s="53">
        <f t="shared" si="475"/>
        <v>0</v>
      </c>
      <c r="AT133" s="54"/>
      <c r="AU133" s="52"/>
      <c r="AV133" s="52"/>
      <c r="AW133" s="52"/>
      <c r="AX133" s="55"/>
      <c r="AY133" s="56"/>
      <c r="AZ133" s="56"/>
      <c r="BA133" s="57"/>
    </row>
    <row r="134" spans="1:53" ht="17.25" hidden="1" customHeight="1" x14ac:dyDescent="0.2">
      <c r="A134" s="861"/>
      <c r="B134" s="863"/>
      <c r="C134" s="866"/>
      <c r="D134" s="869"/>
      <c r="E134" s="873"/>
      <c r="F134" s="875"/>
      <c r="G134" s="878"/>
      <c r="H134" s="881"/>
      <c r="I134" s="886"/>
      <c r="J134" s="887"/>
      <c r="K134" s="896"/>
      <c r="L134" s="900"/>
      <c r="M134" s="175"/>
      <c r="N134" s="176"/>
      <c r="O134" s="177"/>
      <c r="P134" s="46"/>
      <c r="Q134" s="47"/>
      <c r="R134" s="903"/>
      <c r="S134" s="48"/>
      <c r="T134" s="891"/>
      <c r="U134" s="49"/>
      <c r="V134" s="891"/>
      <c r="W134" s="49"/>
      <c r="X134" s="891"/>
      <c r="Y134" s="49"/>
      <c r="Z134" s="891"/>
      <c r="AA134" s="49"/>
      <c r="AB134" s="891"/>
      <c r="AC134" s="49"/>
      <c r="AD134" s="891"/>
      <c r="AE134" s="49"/>
      <c r="AF134" s="891"/>
      <c r="AG134" s="50"/>
      <c r="AH134" s="894"/>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861"/>
      <c r="B135" s="863"/>
      <c r="C135" s="866"/>
      <c r="D135" s="869"/>
      <c r="E135" s="873"/>
      <c r="F135" s="875"/>
      <c r="G135" s="878"/>
      <c r="H135" s="881"/>
      <c r="I135" s="886"/>
      <c r="J135" s="887"/>
      <c r="K135" s="896"/>
      <c r="L135" s="900"/>
      <c r="M135" s="175"/>
      <c r="N135" s="176"/>
      <c r="O135" s="177"/>
      <c r="P135" s="46"/>
      <c r="Q135" s="47"/>
      <c r="R135" s="903"/>
      <c r="S135" s="48"/>
      <c r="T135" s="891"/>
      <c r="U135" s="49"/>
      <c r="V135" s="891"/>
      <c r="W135" s="49"/>
      <c r="X135" s="891"/>
      <c r="Y135" s="49"/>
      <c r="Z135" s="891"/>
      <c r="AA135" s="49"/>
      <c r="AB135" s="891"/>
      <c r="AC135" s="49"/>
      <c r="AD135" s="891"/>
      <c r="AE135" s="49"/>
      <c r="AF135" s="891"/>
      <c r="AG135" s="50"/>
      <c r="AH135" s="894"/>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861"/>
      <c r="B136" s="864"/>
      <c r="C136" s="867"/>
      <c r="D136" s="870"/>
      <c r="E136" s="873"/>
      <c r="F136" s="876"/>
      <c r="G136" s="879"/>
      <c r="H136" s="882"/>
      <c r="I136" s="886"/>
      <c r="J136" s="887"/>
      <c r="K136" s="897"/>
      <c r="L136" s="900"/>
      <c r="M136" s="178"/>
      <c r="N136" s="179"/>
      <c r="O136" s="180"/>
      <c r="P136" s="107"/>
      <c r="Q136" s="108"/>
      <c r="R136" s="903"/>
      <c r="S136" s="109"/>
      <c r="T136" s="891"/>
      <c r="U136" s="110"/>
      <c r="V136" s="891"/>
      <c r="W136" s="110"/>
      <c r="X136" s="891"/>
      <c r="Y136" s="110"/>
      <c r="Z136" s="891"/>
      <c r="AA136" s="110"/>
      <c r="AB136" s="891"/>
      <c r="AC136" s="110"/>
      <c r="AD136" s="891"/>
      <c r="AE136" s="110"/>
      <c r="AF136" s="891"/>
      <c r="AG136" s="111"/>
      <c r="AH136" s="895"/>
      <c r="AI136" s="104">
        <f t="shared" si="473"/>
        <v>0</v>
      </c>
      <c r="AJ136" s="112"/>
      <c r="AK136" s="113"/>
      <c r="AL136" s="113"/>
      <c r="AM136" s="113"/>
      <c r="AN136" s="113"/>
      <c r="AO136" s="113"/>
      <c r="AP136" s="53">
        <f t="shared" si="474"/>
        <v>0</v>
      </c>
      <c r="AQ136" s="114"/>
      <c r="AR136" s="113"/>
      <c r="AS136" s="53">
        <f>SUM(AQ136:AR136)</f>
        <v>0</v>
      </c>
      <c r="AT136" s="114"/>
      <c r="AU136" s="113"/>
      <c r="AV136" s="113"/>
      <c r="AW136" s="113"/>
      <c r="AX136" s="115"/>
      <c r="AY136" s="116"/>
      <c r="AZ136" s="116"/>
      <c r="BA136" s="117"/>
    </row>
    <row r="137" spans="1:53" ht="9.9499999999999993" hidden="1" customHeight="1" thickBot="1" x14ac:dyDescent="0.25">
      <c r="A137" s="862"/>
      <c r="B137" s="865"/>
      <c r="C137" s="868"/>
      <c r="D137" s="871"/>
      <c r="E137" s="874"/>
      <c r="F137" s="877"/>
      <c r="G137" s="880"/>
      <c r="H137" s="883"/>
      <c r="I137" s="888"/>
      <c r="J137" s="889"/>
      <c r="K137" s="898"/>
      <c r="L137" s="901"/>
      <c r="M137" s="181"/>
      <c r="N137" s="182"/>
      <c r="O137" s="183"/>
      <c r="P137" s="118"/>
      <c r="Q137" s="118"/>
      <c r="R137" s="904"/>
      <c r="S137" s="184"/>
      <c r="T137" s="892"/>
      <c r="U137" s="185"/>
      <c r="V137" s="892"/>
      <c r="W137" s="185"/>
      <c r="X137" s="892"/>
      <c r="Y137" s="185"/>
      <c r="Z137" s="892"/>
      <c r="AA137" s="185"/>
      <c r="AB137" s="892"/>
      <c r="AC137" s="185"/>
      <c r="AD137" s="892"/>
      <c r="AE137" s="185"/>
      <c r="AF137" s="892"/>
      <c r="AG137" s="186"/>
      <c r="AH137" s="119"/>
      <c r="AI137" s="120"/>
      <c r="AJ137" s="187"/>
      <c r="AK137" s="188"/>
      <c r="AL137" s="188"/>
      <c r="AM137" s="188"/>
      <c r="AN137" s="188"/>
      <c r="AO137" s="188"/>
      <c r="AP137" s="121"/>
      <c r="AQ137" s="189"/>
      <c r="AR137" s="188"/>
      <c r="AS137" s="121"/>
      <c r="AT137" s="189"/>
      <c r="AU137" s="188"/>
      <c r="AV137" s="188"/>
      <c r="AW137" s="188"/>
      <c r="AX137" s="190"/>
      <c r="AY137" s="191"/>
      <c r="AZ137" s="191"/>
      <c r="BA137" s="192"/>
    </row>
    <row r="138" spans="1:53" ht="6" hidden="1" customHeight="1" x14ac:dyDescent="0.2">
      <c r="A138" s="157"/>
      <c r="B138" s="193"/>
      <c r="C138" s="193"/>
      <c r="D138" s="193"/>
      <c r="E138" s="193"/>
      <c r="F138" s="193"/>
      <c r="G138" s="193"/>
      <c r="H138" s="193"/>
      <c r="I138" s="905"/>
      <c r="J138" s="905"/>
      <c r="K138" s="193"/>
      <c r="L138" s="193"/>
      <c r="M138" s="193"/>
      <c r="N138" s="193"/>
      <c r="O138" s="193"/>
      <c r="P138" s="193"/>
      <c r="Q138" s="193"/>
      <c r="R138" s="193"/>
      <c r="S138" s="193"/>
      <c r="T138" s="193"/>
      <c r="U138" s="193"/>
      <c r="V138" s="193"/>
      <c r="W138" s="193"/>
      <c r="X138" s="193"/>
      <c r="Y138" s="193"/>
      <c r="Z138" s="193"/>
      <c r="AA138" s="193"/>
      <c r="AB138" s="193"/>
      <c r="AC138" s="193"/>
      <c r="AD138" s="193"/>
      <c r="AE138" s="193"/>
      <c r="AF138" s="193"/>
      <c r="AG138" s="193"/>
      <c r="AH138" s="193"/>
      <c r="AI138" s="194"/>
      <c r="AJ138" s="194"/>
      <c r="AK138" s="194"/>
      <c r="AL138" s="194"/>
      <c r="AM138" s="194"/>
      <c r="AN138" s="194"/>
      <c r="AO138" s="195"/>
      <c r="AP138" s="194"/>
      <c r="AQ138" s="194"/>
      <c r="AR138" s="194"/>
      <c r="AS138" s="194"/>
      <c r="AT138" s="194"/>
      <c r="AU138" s="194"/>
      <c r="AV138" s="194"/>
      <c r="AW138" s="194"/>
      <c r="AX138" s="194"/>
      <c r="AY138" s="194"/>
      <c r="AZ138" s="194"/>
      <c r="BA138" s="157"/>
    </row>
    <row r="139" spans="1:53" ht="72" hidden="1" customHeight="1" x14ac:dyDescent="0.2">
      <c r="A139" s="860">
        <v>15</v>
      </c>
      <c r="B139" s="162" t="s">
        <v>1710</v>
      </c>
      <c r="C139" s="163" t="s">
        <v>1711</v>
      </c>
      <c r="D139" s="164" t="s">
        <v>21</v>
      </c>
      <c r="E139" s="164" t="s">
        <v>1899</v>
      </c>
      <c r="F139" s="163" t="s">
        <v>1712</v>
      </c>
      <c r="G139" s="165" t="s">
        <v>1680</v>
      </c>
      <c r="H139" s="165" t="s">
        <v>1681</v>
      </c>
      <c r="I139" s="166" t="s">
        <v>1915</v>
      </c>
      <c r="J139" s="167">
        <f>+$N$3</f>
        <v>2017</v>
      </c>
      <c r="K139" s="165" t="s">
        <v>1932</v>
      </c>
      <c r="L139" s="166" t="s">
        <v>1933</v>
      </c>
      <c r="M139" s="163" t="s">
        <v>1713</v>
      </c>
      <c r="N139" s="163" t="s">
        <v>1714</v>
      </c>
      <c r="O139" s="163" t="s">
        <v>1715</v>
      </c>
      <c r="P139" s="163" t="s">
        <v>1716</v>
      </c>
      <c r="Q139" s="163" t="s">
        <v>1717</v>
      </c>
      <c r="R139" s="168">
        <f t="shared" ref="R139" si="476">SUM(R140:R146)</f>
        <v>0</v>
      </c>
      <c r="S139" s="169">
        <f t="shared" ref="S139" si="477">SUM(S140:S146)</f>
        <v>0</v>
      </c>
      <c r="T139" s="170">
        <f t="shared" ref="T139" si="478">SUM(T140:T146)</f>
        <v>0</v>
      </c>
      <c r="U139" s="171">
        <f t="shared" ref="U139" si="479">SUM(U140:U146)</f>
        <v>0</v>
      </c>
      <c r="V139" s="170">
        <f t="shared" ref="V139" si="480">SUM(V140:V146)</f>
        <v>0</v>
      </c>
      <c r="W139" s="171">
        <f t="shared" ref="W139" si="481">SUM(W140:W146)</f>
        <v>0</v>
      </c>
      <c r="X139" s="170">
        <f t="shared" ref="X139" si="482">SUM(X140:X146)</f>
        <v>0</v>
      </c>
      <c r="Y139" s="171">
        <f t="shared" ref="Y139" si="483">SUM(Y140:Y146)</f>
        <v>0</v>
      </c>
      <c r="Z139" s="170">
        <f t="shared" ref="Z139" si="484">SUM(Z140:Z146)</f>
        <v>0</v>
      </c>
      <c r="AA139" s="171">
        <f t="shared" ref="AA139" si="485">SUM(AA140:AA146)</f>
        <v>0</v>
      </c>
      <c r="AB139" s="170">
        <f t="shared" ref="AB139" si="486">SUM(AB140:AB146)</f>
        <v>0</v>
      </c>
      <c r="AC139" s="171">
        <f t="shared" ref="AC139" si="487">SUM(AC140:AC146)</f>
        <v>0</v>
      </c>
      <c r="AD139" s="170">
        <f t="shared" ref="AD139" si="488">SUM(AD140:AD146)</f>
        <v>0</v>
      </c>
      <c r="AE139" s="171">
        <f t="shared" ref="AE139" si="489">SUM(AE140:AE146)</f>
        <v>0</v>
      </c>
      <c r="AF139" s="170">
        <f t="shared" ref="AF139" si="490">SUM(AF140:AF146)</f>
        <v>0</v>
      </c>
      <c r="AG139" s="172">
        <f t="shared" ref="AG139" si="491">SUM(AG140:AG146)</f>
        <v>0</v>
      </c>
      <c r="AH139" s="173">
        <f t="shared" ref="AH139" si="492">SUM(AH140:AH146)</f>
        <v>0</v>
      </c>
      <c r="AI139" s="174">
        <f t="shared" ref="AI139" si="493">SUM(AI140:AI146)</f>
        <v>0</v>
      </c>
      <c r="AJ139" s="41">
        <f t="shared" ref="AJ139" si="494">SUM(AJ140:AJ146)</f>
        <v>0</v>
      </c>
      <c r="AK139" s="42">
        <f t="shared" ref="AK139" si="495">SUM(AK140:AK146)</f>
        <v>0</v>
      </c>
      <c r="AL139" s="42">
        <f t="shared" ref="AL139" si="496">SUM(AL140:AL146)</f>
        <v>0</v>
      </c>
      <c r="AM139" s="42">
        <f t="shared" ref="AM139" si="497">SUM(AM140:AM146)</f>
        <v>0</v>
      </c>
      <c r="AN139" s="42">
        <f t="shared" ref="AN139" si="498">SUM(AN140:AN146)</f>
        <v>0</v>
      </c>
      <c r="AO139" s="42">
        <f t="shared" ref="AO139" si="499">SUM(AO140:AO146)</f>
        <v>0</v>
      </c>
      <c r="AP139" s="43">
        <f t="shared" ref="AP139" si="500">SUM(AP140:AP146)</f>
        <v>0</v>
      </c>
      <c r="AQ139" s="105">
        <f t="shared" ref="AQ139" si="501">SUM(AQ140:AQ146)</f>
        <v>0</v>
      </c>
      <c r="AR139" s="42">
        <f t="shared" ref="AR139" si="502">SUM(AR140:AR146)</f>
        <v>0</v>
      </c>
      <c r="AS139" s="43">
        <f t="shared" ref="AS139" si="503">SUM(AS140:AS146)</f>
        <v>0</v>
      </c>
      <c r="AT139" s="105">
        <f t="shared" ref="AT139" si="504">SUM(AT140:AT146)</f>
        <v>0</v>
      </c>
      <c r="AU139" s="42">
        <f t="shared" ref="AU139" si="505">SUM(AU140:AU146)</f>
        <v>0</v>
      </c>
      <c r="AV139" s="42">
        <f t="shared" ref="AV139" si="506">SUM(AV140:AV146)</f>
        <v>0</v>
      </c>
      <c r="AW139" s="42">
        <f t="shared" ref="AW139" si="507">SUM(AW140:AW146)</f>
        <v>0</v>
      </c>
      <c r="AX139" s="106">
        <f t="shared" ref="AX139" si="508">SUM(AX140:AX146)</f>
        <v>0</v>
      </c>
      <c r="AY139" s="44" t="s">
        <v>1687</v>
      </c>
      <c r="AZ139" s="44" t="s">
        <v>1688</v>
      </c>
      <c r="BA139" s="45" t="s">
        <v>1689</v>
      </c>
    </row>
    <row r="140" spans="1:53" ht="17.25" hidden="1" customHeight="1" x14ac:dyDescent="0.2">
      <c r="A140" s="861"/>
      <c r="B140" s="863" t="str">
        <f>VLOOKUP($D$9,'PROYECTOS REGISTRADOS'!$A$2:$D$82,4,0)</f>
        <v>Conservación de flora, fauna, suelo y seguimiento en mineria y gestion de residuos solidos en el municipio de Tocancipá, Cundinamarca, Centro Oriente</v>
      </c>
      <c r="C140" s="866" t="str">
        <f>VLOOKUP($D$9,'PROYECTOS REGISTRADOS'!$A$2:$D$82,3,0)</f>
        <v>2016-25817-0008</v>
      </c>
      <c r="D140" s="869"/>
      <c r="E140" s="872" t="str">
        <f>IF(D140=0,"0-0",(VLOOKUP(D140,'CONSOLIDADO PLAN DESARROLLO'!$EL$9:$ET$304,2,0)))</f>
        <v>0-0</v>
      </c>
      <c r="F140" s="875" t="str">
        <f>IF(D140=0,"0-0",(VLOOKUP(D140,'CONSOLIDADO PLAN DESARROLLO'!$EL$9:$ET$304,3,0)))</f>
        <v>0-0</v>
      </c>
      <c r="G140" s="878" t="str">
        <f>IF(D140=0,"0-0",(VLOOKUP(D140,'CONSOLIDADO PLAN DESARROLLO'!$EL$9:$ET$304,4,0)))</f>
        <v>0-0</v>
      </c>
      <c r="H140" s="881" t="str">
        <f>IF(D140=0,"0-0",(VLOOKUP(D140,'CONSOLIDADO PLAN DESARROLLO'!$EL$9:$ET$304,5,0)))</f>
        <v>0-0</v>
      </c>
      <c r="I140" s="884" t="str">
        <f>IF(D140=0,"0-0",(VLOOKUP(D140,'CONSOLIDADO PLAN DESARROLLO'!$EL$9:$ET$304,$R$3,0)))</f>
        <v>0-0</v>
      </c>
      <c r="J140" s="885"/>
      <c r="K140" s="896"/>
      <c r="L140" s="899"/>
      <c r="M140" s="175"/>
      <c r="N140" s="176"/>
      <c r="O140" s="177"/>
      <c r="P140" s="46"/>
      <c r="Q140" s="47"/>
      <c r="R140" s="902"/>
      <c r="S140" s="48"/>
      <c r="T140" s="890"/>
      <c r="U140" s="49"/>
      <c r="V140" s="890"/>
      <c r="W140" s="49"/>
      <c r="X140" s="890"/>
      <c r="Y140" s="49"/>
      <c r="Z140" s="890"/>
      <c r="AA140" s="49"/>
      <c r="AB140" s="890"/>
      <c r="AC140" s="49"/>
      <c r="AD140" s="890"/>
      <c r="AE140" s="49"/>
      <c r="AF140" s="890"/>
      <c r="AG140" s="50"/>
      <c r="AH140" s="893">
        <f>+R140+T140+V140+X140+Z140+AB140+AD140+AF140</f>
        <v>0</v>
      </c>
      <c r="AI140" s="104">
        <f t="shared" ref="AI140:AI145" si="509">AC140+AE140+AG140+S140+U140+W140+Y140+AA140</f>
        <v>0</v>
      </c>
      <c r="AJ140" s="51"/>
      <c r="AK140" s="52"/>
      <c r="AL140" s="52"/>
      <c r="AM140" s="52"/>
      <c r="AN140" s="52"/>
      <c r="AO140" s="52"/>
      <c r="AP140" s="53">
        <f t="shared" ref="AP140:AP145" si="510">SUM(AJ140:AO140)</f>
        <v>0</v>
      </c>
      <c r="AQ140" s="54"/>
      <c r="AR140" s="52"/>
      <c r="AS140" s="53">
        <f t="shared" ref="AS140:AS144" si="511">SUM(AQ140:AR140)</f>
        <v>0</v>
      </c>
      <c r="AT140" s="54"/>
      <c r="AU140" s="52"/>
      <c r="AV140" s="52"/>
      <c r="AW140" s="52"/>
      <c r="AX140" s="55"/>
      <c r="AY140" s="56"/>
      <c r="AZ140" s="56"/>
      <c r="BA140" s="57"/>
    </row>
    <row r="141" spans="1:53" ht="17.25" hidden="1" customHeight="1" x14ac:dyDescent="0.2">
      <c r="A141" s="861"/>
      <c r="B141" s="863"/>
      <c r="C141" s="866"/>
      <c r="D141" s="869"/>
      <c r="E141" s="873"/>
      <c r="F141" s="875"/>
      <c r="G141" s="878"/>
      <c r="H141" s="881"/>
      <c r="I141" s="886"/>
      <c r="J141" s="887"/>
      <c r="K141" s="896"/>
      <c r="L141" s="900"/>
      <c r="M141" s="175"/>
      <c r="N141" s="176"/>
      <c r="O141" s="177"/>
      <c r="P141" s="46"/>
      <c r="Q141" s="47"/>
      <c r="R141" s="903"/>
      <c r="S141" s="48"/>
      <c r="T141" s="891"/>
      <c r="U141" s="49"/>
      <c r="V141" s="891"/>
      <c r="W141" s="49"/>
      <c r="X141" s="891"/>
      <c r="Y141" s="49"/>
      <c r="Z141" s="891"/>
      <c r="AA141" s="49"/>
      <c r="AB141" s="891"/>
      <c r="AC141" s="49"/>
      <c r="AD141" s="891"/>
      <c r="AE141" s="49"/>
      <c r="AF141" s="891"/>
      <c r="AG141" s="50"/>
      <c r="AH141" s="894"/>
      <c r="AI141" s="104">
        <f t="shared" si="509"/>
        <v>0</v>
      </c>
      <c r="AJ141" s="51"/>
      <c r="AK141" s="52"/>
      <c r="AL141" s="52"/>
      <c r="AM141" s="52"/>
      <c r="AN141" s="52"/>
      <c r="AO141" s="52"/>
      <c r="AP141" s="53">
        <f t="shared" si="510"/>
        <v>0</v>
      </c>
      <c r="AQ141" s="54"/>
      <c r="AR141" s="52"/>
      <c r="AS141" s="53">
        <f t="shared" si="511"/>
        <v>0</v>
      </c>
      <c r="AT141" s="54"/>
      <c r="AU141" s="52"/>
      <c r="AV141" s="52"/>
      <c r="AW141" s="52"/>
      <c r="AX141" s="55"/>
      <c r="AY141" s="56"/>
      <c r="AZ141" s="56"/>
      <c r="BA141" s="57"/>
    </row>
    <row r="142" spans="1:53" ht="17.25" hidden="1" customHeight="1" x14ac:dyDescent="0.2">
      <c r="A142" s="861"/>
      <c r="B142" s="863"/>
      <c r="C142" s="866"/>
      <c r="D142" s="869"/>
      <c r="E142" s="873"/>
      <c r="F142" s="875"/>
      <c r="G142" s="878"/>
      <c r="H142" s="881"/>
      <c r="I142" s="886"/>
      <c r="J142" s="887"/>
      <c r="K142" s="896"/>
      <c r="L142" s="900"/>
      <c r="M142" s="175"/>
      <c r="N142" s="176"/>
      <c r="O142" s="177"/>
      <c r="P142" s="46"/>
      <c r="Q142" s="47"/>
      <c r="R142" s="903"/>
      <c r="S142" s="48"/>
      <c r="T142" s="891"/>
      <c r="U142" s="49"/>
      <c r="V142" s="891"/>
      <c r="W142" s="49"/>
      <c r="X142" s="891"/>
      <c r="Y142" s="49"/>
      <c r="Z142" s="891"/>
      <c r="AA142" s="49"/>
      <c r="AB142" s="891"/>
      <c r="AC142" s="49"/>
      <c r="AD142" s="891"/>
      <c r="AE142" s="49"/>
      <c r="AF142" s="891"/>
      <c r="AG142" s="50"/>
      <c r="AH142" s="894"/>
      <c r="AI142" s="104">
        <f t="shared" si="509"/>
        <v>0</v>
      </c>
      <c r="AJ142" s="51"/>
      <c r="AK142" s="52"/>
      <c r="AL142" s="52"/>
      <c r="AM142" s="52"/>
      <c r="AN142" s="52"/>
      <c r="AO142" s="52"/>
      <c r="AP142" s="53">
        <f t="shared" si="510"/>
        <v>0</v>
      </c>
      <c r="AQ142" s="54"/>
      <c r="AR142" s="52"/>
      <c r="AS142" s="53">
        <f t="shared" si="511"/>
        <v>0</v>
      </c>
      <c r="AT142" s="54"/>
      <c r="AU142" s="52"/>
      <c r="AV142" s="52"/>
      <c r="AW142" s="52"/>
      <c r="AX142" s="55"/>
      <c r="AY142" s="56"/>
      <c r="AZ142" s="56"/>
      <c r="BA142" s="57"/>
    </row>
    <row r="143" spans="1:53" ht="17.25" hidden="1" customHeight="1" x14ac:dyDescent="0.2">
      <c r="A143" s="861"/>
      <c r="B143" s="863"/>
      <c r="C143" s="866"/>
      <c r="D143" s="869"/>
      <c r="E143" s="873"/>
      <c r="F143" s="875"/>
      <c r="G143" s="878"/>
      <c r="H143" s="881"/>
      <c r="I143" s="886"/>
      <c r="J143" s="887"/>
      <c r="K143" s="896"/>
      <c r="L143" s="900"/>
      <c r="M143" s="175"/>
      <c r="N143" s="176"/>
      <c r="O143" s="177"/>
      <c r="P143" s="46"/>
      <c r="Q143" s="47"/>
      <c r="R143" s="903"/>
      <c r="S143" s="48"/>
      <c r="T143" s="891"/>
      <c r="U143" s="49"/>
      <c r="V143" s="891"/>
      <c r="W143" s="49"/>
      <c r="X143" s="891"/>
      <c r="Y143" s="49"/>
      <c r="Z143" s="891"/>
      <c r="AA143" s="49"/>
      <c r="AB143" s="891"/>
      <c r="AC143" s="49"/>
      <c r="AD143" s="891"/>
      <c r="AE143" s="49"/>
      <c r="AF143" s="891"/>
      <c r="AG143" s="50"/>
      <c r="AH143" s="894"/>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861"/>
      <c r="B144" s="863"/>
      <c r="C144" s="866"/>
      <c r="D144" s="869"/>
      <c r="E144" s="873"/>
      <c r="F144" s="875"/>
      <c r="G144" s="878"/>
      <c r="H144" s="881"/>
      <c r="I144" s="886"/>
      <c r="J144" s="887"/>
      <c r="K144" s="896"/>
      <c r="L144" s="900"/>
      <c r="M144" s="175"/>
      <c r="N144" s="176"/>
      <c r="O144" s="177"/>
      <c r="P144" s="46"/>
      <c r="Q144" s="47"/>
      <c r="R144" s="903"/>
      <c r="S144" s="48"/>
      <c r="T144" s="891"/>
      <c r="U144" s="49"/>
      <c r="V144" s="891"/>
      <c r="W144" s="49"/>
      <c r="X144" s="891"/>
      <c r="Y144" s="49"/>
      <c r="Z144" s="891"/>
      <c r="AA144" s="49"/>
      <c r="AB144" s="891"/>
      <c r="AC144" s="49"/>
      <c r="AD144" s="891"/>
      <c r="AE144" s="49"/>
      <c r="AF144" s="891"/>
      <c r="AG144" s="50"/>
      <c r="AH144" s="894"/>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861"/>
      <c r="B145" s="864"/>
      <c r="C145" s="867"/>
      <c r="D145" s="870"/>
      <c r="E145" s="873"/>
      <c r="F145" s="876"/>
      <c r="G145" s="879"/>
      <c r="H145" s="882"/>
      <c r="I145" s="886"/>
      <c r="J145" s="887"/>
      <c r="K145" s="897"/>
      <c r="L145" s="900"/>
      <c r="M145" s="178"/>
      <c r="N145" s="179"/>
      <c r="O145" s="180"/>
      <c r="P145" s="107"/>
      <c r="Q145" s="108"/>
      <c r="R145" s="903"/>
      <c r="S145" s="109"/>
      <c r="T145" s="891"/>
      <c r="U145" s="110"/>
      <c r="V145" s="891"/>
      <c r="W145" s="110"/>
      <c r="X145" s="891"/>
      <c r="Y145" s="110"/>
      <c r="Z145" s="891"/>
      <c r="AA145" s="110"/>
      <c r="AB145" s="891"/>
      <c r="AC145" s="110"/>
      <c r="AD145" s="891"/>
      <c r="AE145" s="110"/>
      <c r="AF145" s="891"/>
      <c r="AG145" s="111"/>
      <c r="AH145" s="895"/>
      <c r="AI145" s="104">
        <f t="shared" si="509"/>
        <v>0</v>
      </c>
      <c r="AJ145" s="112"/>
      <c r="AK145" s="113"/>
      <c r="AL145" s="113"/>
      <c r="AM145" s="113"/>
      <c r="AN145" s="113"/>
      <c r="AO145" s="113"/>
      <c r="AP145" s="53">
        <f t="shared" si="510"/>
        <v>0</v>
      </c>
      <c r="AQ145" s="114"/>
      <c r="AR145" s="113"/>
      <c r="AS145" s="53">
        <f>SUM(AQ145:AR145)</f>
        <v>0</v>
      </c>
      <c r="AT145" s="114"/>
      <c r="AU145" s="113"/>
      <c r="AV145" s="113"/>
      <c r="AW145" s="113"/>
      <c r="AX145" s="115"/>
      <c r="AY145" s="116"/>
      <c r="AZ145" s="116"/>
      <c r="BA145" s="117"/>
    </row>
    <row r="146" spans="1:53" ht="9.9499999999999993" hidden="1" customHeight="1" thickBot="1" x14ac:dyDescent="0.25">
      <c r="A146" s="862"/>
      <c r="B146" s="865"/>
      <c r="C146" s="868"/>
      <c r="D146" s="871"/>
      <c r="E146" s="874"/>
      <c r="F146" s="877"/>
      <c r="G146" s="880"/>
      <c r="H146" s="883"/>
      <c r="I146" s="888"/>
      <c r="J146" s="889"/>
      <c r="K146" s="898"/>
      <c r="L146" s="901"/>
      <c r="M146" s="181"/>
      <c r="N146" s="182"/>
      <c r="O146" s="183"/>
      <c r="P146" s="118"/>
      <c r="Q146" s="118"/>
      <c r="R146" s="904"/>
      <c r="S146" s="184"/>
      <c r="T146" s="892"/>
      <c r="U146" s="185"/>
      <c r="V146" s="892"/>
      <c r="W146" s="185"/>
      <c r="X146" s="892"/>
      <c r="Y146" s="185"/>
      <c r="Z146" s="892"/>
      <c r="AA146" s="185"/>
      <c r="AB146" s="892"/>
      <c r="AC146" s="185"/>
      <c r="AD146" s="892"/>
      <c r="AE146" s="185"/>
      <c r="AF146" s="892"/>
      <c r="AG146" s="186"/>
      <c r="AH146" s="119"/>
      <c r="AI146" s="120"/>
      <c r="AJ146" s="187"/>
      <c r="AK146" s="188"/>
      <c r="AL146" s="188"/>
      <c r="AM146" s="188"/>
      <c r="AN146" s="188"/>
      <c r="AO146" s="188"/>
      <c r="AP146" s="121"/>
      <c r="AQ146" s="189"/>
      <c r="AR146" s="188"/>
      <c r="AS146" s="121"/>
      <c r="AT146" s="189"/>
      <c r="AU146" s="188"/>
      <c r="AV146" s="188"/>
      <c r="AW146" s="188"/>
      <c r="AX146" s="190"/>
      <c r="AY146" s="191"/>
      <c r="AZ146" s="191"/>
      <c r="BA146" s="192"/>
    </row>
    <row r="147" spans="1:53" ht="6" hidden="1" customHeight="1" x14ac:dyDescent="0.2">
      <c r="A147" s="157"/>
      <c r="B147" s="193"/>
      <c r="C147" s="193"/>
      <c r="D147" s="193"/>
      <c r="E147" s="193"/>
      <c r="F147" s="193"/>
      <c r="G147" s="193"/>
      <c r="H147" s="193"/>
      <c r="I147" s="905"/>
      <c r="J147" s="905"/>
      <c r="K147" s="193"/>
      <c r="L147" s="193"/>
      <c r="M147" s="193"/>
      <c r="N147" s="193"/>
      <c r="O147" s="193"/>
      <c r="P147" s="193"/>
      <c r="Q147" s="193"/>
      <c r="R147" s="193"/>
      <c r="S147" s="193"/>
      <c r="T147" s="193"/>
      <c r="U147" s="193"/>
      <c r="V147" s="193"/>
      <c r="W147" s="193"/>
      <c r="X147" s="193"/>
      <c r="Y147" s="193"/>
      <c r="Z147" s="193"/>
      <c r="AA147" s="193"/>
      <c r="AB147" s="193"/>
      <c r="AC147" s="193"/>
      <c r="AD147" s="193"/>
      <c r="AE147" s="193"/>
      <c r="AF147" s="193"/>
      <c r="AG147" s="193"/>
      <c r="AH147" s="193"/>
      <c r="AI147" s="194"/>
      <c r="AJ147" s="194"/>
      <c r="AK147" s="194"/>
      <c r="AL147" s="194"/>
      <c r="AM147" s="194"/>
      <c r="AN147" s="194"/>
      <c r="AO147" s="195"/>
      <c r="AP147" s="194"/>
      <c r="AQ147" s="194"/>
      <c r="AR147" s="194"/>
      <c r="AS147" s="194"/>
      <c r="AT147" s="194"/>
      <c r="AU147" s="194"/>
      <c r="AV147" s="194"/>
      <c r="AW147" s="194"/>
      <c r="AX147" s="194"/>
      <c r="AY147" s="194"/>
      <c r="AZ147" s="194"/>
      <c r="BA147" s="157"/>
    </row>
    <row r="148" spans="1:53" ht="72" hidden="1" customHeight="1" x14ac:dyDescent="0.2">
      <c r="A148" s="860">
        <v>16</v>
      </c>
      <c r="B148" s="162" t="s">
        <v>1710</v>
      </c>
      <c r="C148" s="163" t="s">
        <v>1711</v>
      </c>
      <c r="D148" s="164" t="s">
        <v>21</v>
      </c>
      <c r="E148" s="164" t="s">
        <v>1899</v>
      </c>
      <c r="F148" s="163" t="s">
        <v>1712</v>
      </c>
      <c r="G148" s="165" t="s">
        <v>1680</v>
      </c>
      <c r="H148" s="165" t="s">
        <v>1681</v>
      </c>
      <c r="I148" s="166" t="s">
        <v>1915</v>
      </c>
      <c r="J148" s="167">
        <f>+$N$3</f>
        <v>2017</v>
      </c>
      <c r="K148" s="165" t="s">
        <v>1932</v>
      </c>
      <c r="L148" s="166" t="s">
        <v>1933</v>
      </c>
      <c r="M148" s="163" t="s">
        <v>1713</v>
      </c>
      <c r="N148" s="163" t="s">
        <v>1714</v>
      </c>
      <c r="O148" s="163" t="s">
        <v>1715</v>
      </c>
      <c r="P148" s="163" t="s">
        <v>1716</v>
      </c>
      <c r="Q148" s="163" t="s">
        <v>1717</v>
      </c>
      <c r="R148" s="168">
        <f t="shared" ref="R148" si="512">SUM(R149:R155)</f>
        <v>0</v>
      </c>
      <c r="S148" s="169">
        <f t="shared" ref="S148" si="513">SUM(S149:S155)</f>
        <v>0</v>
      </c>
      <c r="T148" s="170">
        <f t="shared" ref="T148" si="514">SUM(T149:T155)</f>
        <v>0</v>
      </c>
      <c r="U148" s="171">
        <f t="shared" ref="U148" si="515">SUM(U149:U155)</f>
        <v>0</v>
      </c>
      <c r="V148" s="170">
        <f t="shared" ref="V148" si="516">SUM(V149:V155)</f>
        <v>0</v>
      </c>
      <c r="W148" s="171">
        <f t="shared" ref="W148" si="517">SUM(W149:W155)</f>
        <v>0</v>
      </c>
      <c r="X148" s="170">
        <f t="shared" ref="X148" si="518">SUM(X149:X155)</f>
        <v>0</v>
      </c>
      <c r="Y148" s="171">
        <f t="shared" ref="Y148" si="519">SUM(Y149:Y155)</f>
        <v>0</v>
      </c>
      <c r="Z148" s="170">
        <f t="shared" ref="Z148" si="520">SUM(Z149:Z155)</f>
        <v>0</v>
      </c>
      <c r="AA148" s="171">
        <f t="shared" ref="AA148" si="521">SUM(AA149:AA155)</f>
        <v>0</v>
      </c>
      <c r="AB148" s="170">
        <f t="shared" ref="AB148" si="522">SUM(AB149:AB155)</f>
        <v>0</v>
      </c>
      <c r="AC148" s="171">
        <f t="shared" ref="AC148" si="523">SUM(AC149:AC155)</f>
        <v>0</v>
      </c>
      <c r="AD148" s="170">
        <f t="shared" ref="AD148" si="524">SUM(AD149:AD155)</f>
        <v>0</v>
      </c>
      <c r="AE148" s="171">
        <f t="shared" ref="AE148" si="525">SUM(AE149:AE155)</f>
        <v>0</v>
      </c>
      <c r="AF148" s="170">
        <f t="shared" ref="AF148" si="526">SUM(AF149:AF155)</f>
        <v>0</v>
      </c>
      <c r="AG148" s="172">
        <f t="shared" ref="AG148" si="527">SUM(AG149:AG155)</f>
        <v>0</v>
      </c>
      <c r="AH148" s="173">
        <f t="shared" ref="AH148" si="528">SUM(AH149:AH155)</f>
        <v>0</v>
      </c>
      <c r="AI148" s="174">
        <f t="shared" ref="AI148" si="529">SUM(AI149:AI155)</f>
        <v>0</v>
      </c>
      <c r="AJ148" s="41">
        <f t="shared" ref="AJ148" si="530">SUM(AJ149:AJ155)</f>
        <v>0</v>
      </c>
      <c r="AK148" s="42">
        <f t="shared" ref="AK148" si="531">SUM(AK149:AK155)</f>
        <v>0</v>
      </c>
      <c r="AL148" s="42">
        <f t="shared" ref="AL148" si="532">SUM(AL149:AL155)</f>
        <v>0</v>
      </c>
      <c r="AM148" s="42">
        <f t="shared" ref="AM148" si="533">SUM(AM149:AM155)</f>
        <v>0</v>
      </c>
      <c r="AN148" s="42">
        <f t="shared" ref="AN148" si="534">SUM(AN149:AN155)</f>
        <v>0</v>
      </c>
      <c r="AO148" s="42">
        <f t="shared" ref="AO148" si="535">SUM(AO149:AO155)</f>
        <v>0</v>
      </c>
      <c r="AP148" s="43">
        <f t="shared" ref="AP148" si="536">SUM(AP149:AP155)</f>
        <v>0</v>
      </c>
      <c r="AQ148" s="105">
        <f t="shared" ref="AQ148" si="537">SUM(AQ149:AQ155)</f>
        <v>0</v>
      </c>
      <c r="AR148" s="42">
        <f t="shared" ref="AR148" si="538">SUM(AR149:AR155)</f>
        <v>0</v>
      </c>
      <c r="AS148" s="43">
        <f t="shared" ref="AS148" si="539">SUM(AS149:AS155)</f>
        <v>0</v>
      </c>
      <c r="AT148" s="105">
        <f t="shared" ref="AT148" si="540">SUM(AT149:AT155)</f>
        <v>0</v>
      </c>
      <c r="AU148" s="42">
        <f t="shared" ref="AU148" si="541">SUM(AU149:AU155)</f>
        <v>0</v>
      </c>
      <c r="AV148" s="42">
        <f t="shared" ref="AV148" si="542">SUM(AV149:AV155)</f>
        <v>0</v>
      </c>
      <c r="AW148" s="42">
        <f t="shared" ref="AW148" si="543">SUM(AW149:AW155)</f>
        <v>0</v>
      </c>
      <c r="AX148" s="106">
        <f t="shared" ref="AX148" si="544">SUM(AX149:AX155)</f>
        <v>0</v>
      </c>
      <c r="AY148" s="44" t="s">
        <v>1687</v>
      </c>
      <c r="AZ148" s="44" t="s">
        <v>1688</v>
      </c>
      <c r="BA148" s="45" t="s">
        <v>1689</v>
      </c>
    </row>
    <row r="149" spans="1:53" ht="17.25" hidden="1" customHeight="1" x14ac:dyDescent="0.2">
      <c r="A149" s="861"/>
      <c r="B149" s="863" t="str">
        <f>VLOOKUP($D$9,'PROYECTOS REGISTRADOS'!$A$2:$D$82,4,0)</f>
        <v>Conservación de flora, fauna, suelo y seguimiento en mineria y gestion de residuos solidos en el municipio de Tocancipá, Cundinamarca, Centro Oriente</v>
      </c>
      <c r="C149" s="866" t="str">
        <f>VLOOKUP($D$9,'PROYECTOS REGISTRADOS'!$A$2:$D$82,3,0)</f>
        <v>2016-25817-0008</v>
      </c>
      <c r="D149" s="869"/>
      <c r="E149" s="872" t="str">
        <f>IF(D149=0,"0-0",(VLOOKUP(D149,'CONSOLIDADO PLAN DESARROLLO'!$EL$9:$ET$304,2,0)))</f>
        <v>0-0</v>
      </c>
      <c r="F149" s="875" t="str">
        <f>IF(D149=0,"0-0",(VLOOKUP(D149,'CONSOLIDADO PLAN DESARROLLO'!$EL$9:$ET$304,3,0)))</f>
        <v>0-0</v>
      </c>
      <c r="G149" s="878" t="str">
        <f>IF(D149=0,"0-0",(VLOOKUP(D149,'CONSOLIDADO PLAN DESARROLLO'!$EL$9:$ET$304,4,0)))</f>
        <v>0-0</v>
      </c>
      <c r="H149" s="881" t="str">
        <f>IF(D149=0,"0-0",(VLOOKUP(D149,'CONSOLIDADO PLAN DESARROLLO'!$EL$9:$ET$304,5,0)))</f>
        <v>0-0</v>
      </c>
      <c r="I149" s="884" t="str">
        <f>IF(D149=0,"0-0",(VLOOKUP(D149,'CONSOLIDADO PLAN DESARROLLO'!$EL$9:$ET$304,$R$3,0)))</f>
        <v>0-0</v>
      </c>
      <c r="J149" s="885"/>
      <c r="K149" s="896"/>
      <c r="L149" s="899"/>
      <c r="M149" s="175"/>
      <c r="N149" s="176"/>
      <c r="O149" s="177"/>
      <c r="P149" s="46"/>
      <c r="Q149" s="47"/>
      <c r="R149" s="902"/>
      <c r="S149" s="48"/>
      <c r="T149" s="890"/>
      <c r="U149" s="49"/>
      <c r="V149" s="890"/>
      <c r="W149" s="49"/>
      <c r="X149" s="890"/>
      <c r="Y149" s="49"/>
      <c r="Z149" s="890"/>
      <c r="AA149" s="49"/>
      <c r="AB149" s="890"/>
      <c r="AC149" s="49"/>
      <c r="AD149" s="890"/>
      <c r="AE149" s="49"/>
      <c r="AF149" s="890"/>
      <c r="AG149" s="50"/>
      <c r="AH149" s="893">
        <f>+R149+T149+V149+X149+Z149+AB149+AD149+AF149</f>
        <v>0</v>
      </c>
      <c r="AI149" s="104">
        <f t="shared" ref="AI149:AI154" si="545">AC149+AE149+AG149+S149+U149+W149+Y149+AA149</f>
        <v>0</v>
      </c>
      <c r="AJ149" s="51"/>
      <c r="AK149" s="52"/>
      <c r="AL149" s="52"/>
      <c r="AM149" s="52"/>
      <c r="AN149" s="52"/>
      <c r="AO149" s="52"/>
      <c r="AP149" s="53">
        <f t="shared" ref="AP149:AP154" si="546">SUM(AJ149:AO149)</f>
        <v>0</v>
      </c>
      <c r="AQ149" s="54"/>
      <c r="AR149" s="52"/>
      <c r="AS149" s="53">
        <f t="shared" ref="AS149:AS153" si="547">SUM(AQ149:AR149)</f>
        <v>0</v>
      </c>
      <c r="AT149" s="54"/>
      <c r="AU149" s="52"/>
      <c r="AV149" s="52"/>
      <c r="AW149" s="52"/>
      <c r="AX149" s="55"/>
      <c r="AY149" s="56"/>
      <c r="AZ149" s="56"/>
      <c r="BA149" s="57"/>
    </row>
    <row r="150" spans="1:53" ht="17.25" hidden="1" customHeight="1" x14ac:dyDescent="0.2">
      <c r="A150" s="861"/>
      <c r="B150" s="863"/>
      <c r="C150" s="866"/>
      <c r="D150" s="869"/>
      <c r="E150" s="873"/>
      <c r="F150" s="875"/>
      <c r="G150" s="878"/>
      <c r="H150" s="881"/>
      <c r="I150" s="886"/>
      <c r="J150" s="887"/>
      <c r="K150" s="896"/>
      <c r="L150" s="900"/>
      <c r="M150" s="175"/>
      <c r="N150" s="176"/>
      <c r="O150" s="177"/>
      <c r="P150" s="46"/>
      <c r="Q150" s="47"/>
      <c r="R150" s="903"/>
      <c r="S150" s="48"/>
      <c r="T150" s="891"/>
      <c r="U150" s="49"/>
      <c r="V150" s="891"/>
      <c r="W150" s="49"/>
      <c r="X150" s="891"/>
      <c r="Y150" s="49"/>
      <c r="Z150" s="891"/>
      <c r="AA150" s="49"/>
      <c r="AB150" s="891"/>
      <c r="AC150" s="49"/>
      <c r="AD150" s="891"/>
      <c r="AE150" s="49"/>
      <c r="AF150" s="891"/>
      <c r="AG150" s="50"/>
      <c r="AH150" s="894"/>
      <c r="AI150" s="104">
        <f t="shared" si="545"/>
        <v>0</v>
      </c>
      <c r="AJ150" s="51"/>
      <c r="AK150" s="52"/>
      <c r="AL150" s="52"/>
      <c r="AM150" s="52"/>
      <c r="AN150" s="52"/>
      <c r="AO150" s="52"/>
      <c r="AP150" s="53">
        <f t="shared" si="546"/>
        <v>0</v>
      </c>
      <c r="AQ150" s="54"/>
      <c r="AR150" s="52"/>
      <c r="AS150" s="53">
        <f t="shared" si="547"/>
        <v>0</v>
      </c>
      <c r="AT150" s="54"/>
      <c r="AU150" s="52"/>
      <c r="AV150" s="52"/>
      <c r="AW150" s="52"/>
      <c r="AX150" s="55"/>
      <c r="AY150" s="56"/>
      <c r="AZ150" s="56"/>
      <c r="BA150" s="57"/>
    </row>
    <row r="151" spans="1:53" ht="17.25" hidden="1" customHeight="1" x14ac:dyDescent="0.2">
      <c r="A151" s="861"/>
      <c r="B151" s="863"/>
      <c r="C151" s="866"/>
      <c r="D151" s="869"/>
      <c r="E151" s="873"/>
      <c r="F151" s="875"/>
      <c r="G151" s="878"/>
      <c r="H151" s="881"/>
      <c r="I151" s="886"/>
      <c r="J151" s="887"/>
      <c r="K151" s="896"/>
      <c r="L151" s="900"/>
      <c r="M151" s="175"/>
      <c r="N151" s="176"/>
      <c r="O151" s="177"/>
      <c r="P151" s="46"/>
      <c r="Q151" s="47"/>
      <c r="R151" s="903"/>
      <c r="S151" s="48"/>
      <c r="T151" s="891"/>
      <c r="U151" s="49"/>
      <c r="V151" s="891"/>
      <c r="W151" s="49"/>
      <c r="X151" s="891"/>
      <c r="Y151" s="49"/>
      <c r="Z151" s="891"/>
      <c r="AA151" s="49"/>
      <c r="AB151" s="891"/>
      <c r="AC151" s="49"/>
      <c r="AD151" s="891"/>
      <c r="AE151" s="49"/>
      <c r="AF151" s="891"/>
      <c r="AG151" s="50"/>
      <c r="AH151" s="894"/>
      <c r="AI151" s="104">
        <f t="shared" si="545"/>
        <v>0</v>
      </c>
      <c r="AJ151" s="51"/>
      <c r="AK151" s="52"/>
      <c r="AL151" s="52"/>
      <c r="AM151" s="52"/>
      <c r="AN151" s="52"/>
      <c r="AO151" s="52"/>
      <c r="AP151" s="53">
        <f t="shared" si="546"/>
        <v>0</v>
      </c>
      <c r="AQ151" s="54"/>
      <c r="AR151" s="52"/>
      <c r="AS151" s="53">
        <f t="shared" si="547"/>
        <v>0</v>
      </c>
      <c r="AT151" s="54"/>
      <c r="AU151" s="52"/>
      <c r="AV151" s="52"/>
      <c r="AW151" s="52"/>
      <c r="AX151" s="55"/>
      <c r="AY151" s="56"/>
      <c r="AZ151" s="56"/>
      <c r="BA151" s="57"/>
    </row>
    <row r="152" spans="1:53" ht="17.25" hidden="1" customHeight="1" x14ac:dyDescent="0.2">
      <c r="A152" s="861"/>
      <c r="B152" s="863"/>
      <c r="C152" s="866"/>
      <c r="D152" s="869"/>
      <c r="E152" s="873"/>
      <c r="F152" s="875"/>
      <c r="G152" s="878"/>
      <c r="H152" s="881"/>
      <c r="I152" s="886"/>
      <c r="J152" s="887"/>
      <c r="K152" s="896"/>
      <c r="L152" s="900"/>
      <c r="M152" s="175"/>
      <c r="N152" s="176"/>
      <c r="O152" s="177"/>
      <c r="P152" s="46"/>
      <c r="Q152" s="47"/>
      <c r="R152" s="903"/>
      <c r="S152" s="48"/>
      <c r="T152" s="891"/>
      <c r="U152" s="49"/>
      <c r="V152" s="891"/>
      <c r="W152" s="49"/>
      <c r="X152" s="891"/>
      <c r="Y152" s="49"/>
      <c r="Z152" s="891"/>
      <c r="AA152" s="49"/>
      <c r="AB152" s="891"/>
      <c r="AC152" s="49"/>
      <c r="AD152" s="891"/>
      <c r="AE152" s="49"/>
      <c r="AF152" s="891"/>
      <c r="AG152" s="50"/>
      <c r="AH152" s="894"/>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861"/>
      <c r="B153" s="863"/>
      <c r="C153" s="866"/>
      <c r="D153" s="869"/>
      <c r="E153" s="873"/>
      <c r="F153" s="875"/>
      <c r="G153" s="878"/>
      <c r="H153" s="881"/>
      <c r="I153" s="886"/>
      <c r="J153" s="887"/>
      <c r="K153" s="896"/>
      <c r="L153" s="900"/>
      <c r="M153" s="175"/>
      <c r="N153" s="176"/>
      <c r="O153" s="177"/>
      <c r="P153" s="46"/>
      <c r="Q153" s="47"/>
      <c r="R153" s="903"/>
      <c r="S153" s="48"/>
      <c r="T153" s="891"/>
      <c r="U153" s="49"/>
      <c r="V153" s="891"/>
      <c r="W153" s="49"/>
      <c r="X153" s="891"/>
      <c r="Y153" s="49"/>
      <c r="Z153" s="891"/>
      <c r="AA153" s="49"/>
      <c r="AB153" s="891"/>
      <c r="AC153" s="49"/>
      <c r="AD153" s="891"/>
      <c r="AE153" s="49"/>
      <c r="AF153" s="891"/>
      <c r="AG153" s="50"/>
      <c r="AH153" s="894"/>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861"/>
      <c r="B154" s="864"/>
      <c r="C154" s="867"/>
      <c r="D154" s="870"/>
      <c r="E154" s="873"/>
      <c r="F154" s="876"/>
      <c r="G154" s="879"/>
      <c r="H154" s="882"/>
      <c r="I154" s="886"/>
      <c r="J154" s="887"/>
      <c r="K154" s="897"/>
      <c r="L154" s="900"/>
      <c r="M154" s="178"/>
      <c r="N154" s="179"/>
      <c r="O154" s="180"/>
      <c r="P154" s="107"/>
      <c r="Q154" s="108"/>
      <c r="R154" s="903"/>
      <c r="S154" s="109"/>
      <c r="T154" s="891"/>
      <c r="U154" s="110"/>
      <c r="V154" s="891"/>
      <c r="W154" s="110"/>
      <c r="X154" s="891"/>
      <c r="Y154" s="110"/>
      <c r="Z154" s="891"/>
      <c r="AA154" s="110"/>
      <c r="AB154" s="891"/>
      <c r="AC154" s="110"/>
      <c r="AD154" s="891"/>
      <c r="AE154" s="110"/>
      <c r="AF154" s="891"/>
      <c r="AG154" s="111"/>
      <c r="AH154" s="895"/>
      <c r="AI154" s="104">
        <f t="shared" si="545"/>
        <v>0</v>
      </c>
      <c r="AJ154" s="112"/>
      <c r="AK154" s="113"/>
      <c r="AL154" s="113"/>
      <c r="AM154" s="113"/>
      <c r="AN154" s="113"/>
      <c r="AO154" s="113"/>
      <c r="AP154" s="53">
        <f t="shared" si="546"/>
        <v>0</v>
      </c>
      <c r="AQ154" s="114"/>
      <c r="AR154" s="113"/>
      <c r="AS154" s="53">
        <f>SUM(AQ154:AR154)</f>
        <v>0</v>
      </c>
      <c r="AT154" s="114"/>
      <c r="AU154" s="113"/>
      <c r="AV154" s="113"/>
      <c r="AW154" s="113"/>
      <c r="AX154" s="115"/>
      <c r="AY154" s="116"/>
      <c r="AZ154" s="116"/>
      <c r="BA154" s="117"/>
    </row>
    <row r="155" spans="1:53" ht="9.9499999999999993" hidden="1" customHeight="1" thickBot="1" x14ac:dyDescent="0.25">
      <c r="A155" s="862"/>
      <c r="B155" s="865"/>
      <c r="C155" s="868"/>
      <c r="D155" s="871"/>
      <c r="E155" s="874"/>
      <c r="F155" s="877"/>
      <c r="G155" s="880"/>
      <c r="H155" s="883"/>
      <c r="I155" s="888"/>
      <c r="J155" s="889"/>
      <c r="K155" s="898"/>
      <c r="L155" s="901"/>
      <c r="M155" s="181"/>
      <c r="N155" s="182"/>
      <c r="O155" s="183"/>
      <c r="P155" s="118"/>
      <c r="Q155" s="118"/>
      <c r="R155" s="904"/>
      <c r="S155" s="184"/>
      <c r="T155" s="892"/>
      <c r="U155" s="185"/>
      <c r="V155" s="892"/>
      <c r="W155" s="185"/>
      <c r="X155" s="892"/>
      <c r="Y155" s="185"/>
      <c r="Z155" s="892"/>
      <c r="AA155" s="185"/>
      <c r="AB155" s="892"/>
      <c r="AC155" s="185"/>
      <c r="AD155" s="892"/>
      <c r="AE155" s="185"/>
      <c r="AF155" s="892"/>
      <c r="AG155" s="186"/>
      <c r="AH155" s="119"/>
      <c r="AI155" s="120"/>
      <c r="AJ155" s="187"/>
      <c r="AK155" s="188"/>
      <c r="AL155" s="188"/>
      <c r="AM155" s="188"/>
      <c r="AN155" s="188"/>
      <c r="AO155" s="188"/>
      <c r="AP155" s="121"/>
      <c r="AQ155" s="189"/>
      <c r="AR155" s="188"/>
      <c r="AS155" s="121"/>
      <c r="AT155" s="189"/>
      <c r="AU155" s="188"/>
      <c r="AV155" s="188"/>
      <c r="AW155" s="188"/>
      <c r="AX155" s="190"/>
      <c r="AY155" s="191"/>
      <c r="AZ155" s="191"/>
      <c r="BA155" s="192"/>
    </row>
    <row r="156" spans="1:53" ht="6" hidden="1" customHeight="1" x14ac:dyDescent="0.2">
      <c r="A156" s="157"/>
      <c r="B156" s="193"/>
      <c r="C156" s="193"/>
      <c r="D156" s="193"/>
      <c r="E156" s="193"/>
      <c r="F156" s="193"/>
      <c r="G156" s="193"/>
      <c r="H156" s="193"/>
      <c r="I156" s="905"/>
      <c r="J156" s="905"/>
      <c r="K156" s="193"/>
      <c r="L156" s="193"/>
      <c r="M156" s="193"/>
      <c r="N156" s="193"/>
      <c r="O156" s="193"/>
      <c r="P156" s="193"/>
      <c r="Q156" s="193"/>
      <c r="R156" s="193"/>
      <c r="S156" s="193"/>
      <c r="T156" s="193"/>
      <c r="U156" s="193"/>
      <c r="V156" s="193"/>
      <c r="W156" s="193"/>
      <c r="X156" s="193"/>
      <c r="Y156" s="193"/>
      <c r="Z156" s="193"/>
      <c r="AA156" s="193"/>
      <c r="AB156" s="193"/>
      <c r="AC156" s="193"/>
      <c r="AD156" s="193"/>
      <c r="AE156" s="193"/>
      <c r="AF156" s="193"/>
      <c r="AG156" s="193"/>
      <c r="AH156" s="193"/>
      <c r="AI156" s="194"/>
      <c r="AJ156" s="194"/>
      <c r="AK156" s="194"/>
      <c r="AL156" s="194"/>
      <c r="AM156" s="194"/>
      <c r="AN156" s="194"/>
      <c r="AO156" s="195"/>
      <c r="AP156" s="194"/>
      <c r="AQ156" s="194"/>
      <c r="AR156" s="194"/>
      <c r="AS156" s="194"/>
      <c r="AT156" s="194"/>
      <c r="AU156" s="194"/>
      <c r="AV156" s="194"/>
      <c r="AW156" s="194"/>
      <c r="AX156" s="194"/>
      <c r="AY156" s="194"/>
      <c r="AZ156" s="194"/>
      <c r="BA156" s="157"/>
    </row>
    <row r="157" spans="1:53" ht="72" hidden="1" customHeight="1" x14ac:dyDescent="0.2">
      <c r="A157" s="860">
        <v>17</v>
      </c>
      <c r="B157" s="162" t="s">
        <v>1710</v>
      </c>
      <c r="C157" s="163" t="s">
        <v>1711</v>
      </c>
      <c r="D157" s="164" t="s">
        <v>21</v>
      </c>
      <c r="E157" s="164" t="s">
        <v>1899</v>
      </c>
      <c r="F157" s="163" t="s">
        <v>1712</v>
      </c>
      <c r="G157" s="165" t="s">
        <v>1680</v>
      </c>
      <c r="H157" s="165" t="s">
        <v>1681</v>
      </c>
      <c r="I157" s="166" t="s">
        <v>1915</v>
      </c>
      <c r="J157" s="167">
        <f>+$N$3</f>
        <v>2017</v>
      </c>
      <c r="K157" s="165" t="s">
        <v>1932</v>
      </c>
      <c r="L157" s="166" t="s">
        <v>1933</v>
      </c>
      <c r="M157" s="163" t="s">
        <v>1713</v>
      </c>
      <c r="N157" s="163" t="s">
        <v>1714</v>
      </c>
      <c r="O157" s="163" t="s">
        <v>1715</v>
      </c>
      <c r="P157" s="163" t="s">
        <v>1716</v>
      </c>
      <c r="Q157" s="163" t="s">
        <v>1717</v>
      </c>
      <c r="R157" s="168">
        <f t="shared" ref="R157" si="548">SUM(R158:R164)</f>
        <v>0</v>
      </c>
      <c r="S157" s="169">
        <f t="shared" ref="S157" si="549">SUM(S158:S164)</f>
        <v>0</v>
      </c>
      <c r="T157" s="170">
        <f t="shared" ref="T157" si="550">SUM(T158:T164)</f>
        <v>0</v>
      </c>
      <c r="U157" s="171">
        <f t="shared" ref="U157" si="551">SUM(U158:U164)</f>
        <v>0</v>
      </c>
      <c r="V157" s="170">
        <f t="shared" ref="V157" si="552">SUM(V158:V164)</f>
        <v>0</v>
      </c>
      <c r="W157" s="171">
        <f t="shared" ref="W157" si="553">SUM(W158:W164)</f>
        <v>0</v>
      </c>
      <c r="X157" s="170">
        <f t="shared" ref="X157" si="554">SUM(X158:X164)</f>
        <v>0</v>
      </c>
      <c r="Y157" s="171">
        <f t="shared" ref="Y157" si="555">SUM(Y158:Y164)</f>
        <v>0</v>
      </c>
      <c r="Z157" s="170">
        <f t="shared" ref="Z157" si="556">SUM(Z158:Z164)</f>
        <v>0</v>
      </c>
      <c r="AA157" s="171">
        <f t="shared" ref="AA157" si="557">SUM(AA158:AA164)</f>
        <v>0</v>
      </c>
      <c r="AB157" s="170">
        <f t="shared" ref="AB157" si="558">SUM(AB158:AB164)</f>
        <v>0</v>
      </c>
      <c r="AC157" s="171">
        <f t="shared" ref="AC157" si="559">SUM(AC158:AC164)</f>
        <v>0</v>
      </c>
      <c r="AD157" s="170">
        <f t="shared" ref="AD157" si="560">SUM(AD158:AD164)</f>
        <v>0</v>
      </c>
      <c r="AE157" s="171">
        <f t="shared" ref="AE157" si="561">SUM(AE158:AE164)</f>
        <v>0</v>
      </c>
      <c r="AF157" s="170">
        <f t="shared" ref="AF157" si="562">SUM(AF158:AF164)</f>
        <v>0</v>
      </c>
      <c r="AG157" s="172">
        <f t="shared" ref="AG157" si="563">SUM(AG158:AG164)</f>
        <v>0</v>
      </c>
      <c r="AH157" s="173">
        <f t="shared" ref="AH157" si="564">SUM(AH158:AH164)</f>
        <v>0</v>
      </c>
      <c r="AI157" s="174">
        <f t="shared" ref="AI157" si="565">SUM(AI158:AI164)</f>
        <v>0</v>
      </c>
      <c r="AJ157" s="41">
        <f t="shared" ref="AJ157" si="566">SUM(AJ158:AJ164)</f>
        <v>0</v>
      </c>
      <c r="AK157" s="42">
        <f t="shared" ref="AK157" si="567">SUM(AK158:AK164)</f>
        <v>0</v>
      </c>
      <c r="AL157" s="42">
        <f t="shared" ref="AL157" si="568">SUM(AL158:AL164)</f>
        <v>0</v>
      </c>
      <c r="AM157" s="42">
        <f t="shared" ref="AM157" si="569">SUM(AM158:AM164)</f>
        <v>0</v>
      </c>
      <c r="AN157" s="42">
        <f t="shared" ref="AN157" si="570">SUM(AN158:AN164)</f>
        <v>0</v>
      </c>
      <c r="AO157" s="42">
        <f t="shared" ref="AO157" si="571">SUM(AO158:AO164)</f>
        <v>0</v>
      </c>
      <c r="AP157" s="43">
        <f t="shared" ref="AP157" si="572">SUM(AP158:AP164)</f>
        <v>0</v>
      </c>
      <c r="AQ157" s="105">
        <f t="shared" ref="AQ157" si="573">SUM(AQ158:AQ164)</f>
        <v>0</v>
      </c>
      <c r="AR157" s="42">
        <f t="shared" ref="AR157" si="574">SUM(AR158:AR164)</f>
        <v>0</v>
      </c>
      <c r="AS157" s="43">
        <f t="shared" ref="AS157" si="575">SUM(AS158:AS164)</f>
        <v>0</v>
      </c>
      <c r="AT157" s="105">
        <f t="shared" ref="AT157" si="576">SUM(AT158:AT164)</f>
        <v>0</v>
      </c>
      <c r="AU157" s="42">
        <f t="shared" ref="AU157" si="577">SUM(AU158:AU164)</f>
        <v>0</v>
      </c>
      <c r="AV157" s="42">
        <f t="shared" ref="AV157" si="578">SUM(AV158:AV164)</f>
        <v>0</v>
      </c>
      <c r="AW157" s="42">
        <f t="shared" ref="AW157" si="579">SUM(AW158:AW164)</f>
        <v>0</v>
      </c>
      <c r="AX157" s="106">
        <f t="shared" ref="AX157" si="580">SUM(AX158:AX164)</f>
        <v>0</v>
      </c>
      <c r="AY157" s="44" t="s">
        <v>1687</v>
      </c>
      <c r="AZ157" s="44" t="s">
        <v>1688</v>
      </c>
      <c r="BA157" s="45" t="s">
        <v>1689</v>
      </c>
    </row>
    <row r="158" spans="1:53" ht="17.25" hidden="1" customHeight="1" x14ac:dyDescent="0.2">
      <c r="A158" s="861"/>
      <c r="B158" s="863" t="str">
        <f>VLOOKUP($D$9,'PROYECTOS REGISTRADOS'!$A$2:$D$82,4,0)</f>
        <v>Conservación de flora, fauna, suelo y seguimiento en mineria y gestion de residuos solidos en el municipio de Tocancipá, Cundinamarca, Centro Oriente</v>
      </c>
      <c r="C158" s="866" t="str">
        <f>VLOOKUP($D$9,'PROYECTOS REGISTRADOS'!$A$2:$D$82,3,0)</f>
        <v>2016-25817-0008</v>
      </c>
      <c r="D158" s="869"/>
      <c r="E158" s="872" t="str">
        <f>IF(D158=0,"0-0",(VLOOKUP(D158,'CONSOLIDADO PLAN DESARROLLO'!$EL$9:$ET$304,2,0)))</f>
        <v>0-0</v>
      </c>
      <c r="F158" s="875" t="str">
        <f>IF(D158=0,"0-0",(VLOOKUP(D158,'CONSOLIDADO PLAN DESARROLLO'!$EL$9:$ET$304,3,0)))</f>
        <v>0-0</v>
      </c>
      <c r="G158" s="878" t="str">
        <f>IF(D158=0,"0-0",(VLOOKUP(D158,'CONSOLIDADO PLAN DESARROLLO'!$EL$9:$ET$304,4,0)))</f>
        <v>0-0</v>
      </c>
      <c r="H158" s="881" t="str">
        <f>IF(D158=0,"0-0",(VLOOKUP(D158,'CONSOLIDADO PLAN DESARROLLO'!$EL$9:$ET$304,5,0)))</f>
        <v>0-0</v>
      </c>
      <c r="I158" s="884" t="str">
        <f>IF(D158=0,"0-0",(VLOOKUP(D158,'CONSOLIDADO PLAN DESARROLLO'!$EL$9:$ET$304,$R$3,0)))</f>
        <v>0-0</v>
      </c>
      <c r="J158" s="885"/>
      <c r="K158" s="896"/>
      <c r="L158" s="899"/>
      <c r="M158" s="175"/>
      <c r="N158" s="176"/>
      <c r="O158" s="177"/>
      <c r="P158" s="46"/>
      <c r="Q158" s="47"/>
      <c r="R158" s="902"/>
      <c r="S158" s="48"/>
      <c r="T158" s="890"/>
      <c r="U158" s="49"/>
      <c r="V158" s="890"/>
      <c r="W158" s="49"/>
      <c r="X158" s="890"/>
      <c r="Y158" s="49"/>
      <c r="Z158" s="890"/>
      <c r="AA158" s="49"/>
      <c r="AB158" s="890"/>
      <c r="AC158" s="49"/>
      <c r="AD158" s="890"/>
      <c r="AE158" s="49"/>
      <c r="AF158" s="890"/>
      <c r="AG158" s="50"/>
      <c r="AH158" s="893">
        <f>+R158+T158+V158+X158+Z158+AB158+AD158+AF158</f>
        <v>0</v>
      </c>
      <c r="AI158" s="104">
        <f t="shared" ref="AI158:AI163" si="581">AC158+AE158+AG158+S158+U158+W158+Y158+AA158</f>
        <v>0</v>
      </c>
      <c r="AJ158" s="51"/>
      <c r="AK158" s="52"/>
      <c r="AL158" s="52"/>
      <c r="AM158" s="52"/>
      <c r="AN158" s="52"/>
      <c r="AO158" s="52"/>
      <c r="AP158" s="53">
        <f t="shared" ref="AP158:AP163" si="582">SUM(AJ158:AO158)</f>
        <v>0</v>
      </c>
      <c r="AQ158" s="54"/>
      <c r="AR158" s="52"/>
      <c r="AS158" s="53">
        <f t="shared" ref="AS158:AS162" si="583">SUM(AQ158:AR158)</f>
        <v>0</v>
      </c>
      <c r="AT158" s="54"/>
      <c r="AU158" s="52"/>
      <c r="AV158" s="52"/>
      <c r="AW158" s="52"/>
      <c r="AX158" s="55"/>
      <c r="AY158" s="56"/>
      <c r="AZ158" s="56"/>
      <c r="BA158" s="57"/>
    </row>
    <row r="159" spans="1:53" ht="17.25" hidden="1" customHeight="1" x14ac:dyDescent="0.2">
      <c r="A159" s="861"/>
      <c r="B159" s="863"/>
      <c r="C159" s="866"/>
      <c r="D159" s="869"/>
      <c r="E159" s="873"/>
      <c r="F159" s="875"/>
      <c r="G159" s="878"/>
      <c r="H159" s="881"/>
      <c r="I159" s="886"/>
      <c r="J159" s="887"/>
      <c r="K159" s="896"/>
      <c r="L159" s="900"/>
      <c r="M159" s="175"/>
      <c r="N159" s="176"/>
      <c r="O159" s="177"/>
      <c r="P159" s="46"/>
      <c r="Q159" s="47"/>
      <c r="R159" s="903"/>
      <c r="S159" s="48"/>
      <c r="T159" s="891"/>
      <c r="U159" s="49"/>
      <c r="V159" s="891"/>
      <c r="W159" s="49"/>
      <c r="X159" s="891"/>
      <c r="Y159" s="49"/>
      <c r="Z159" s="891"/>
      <c r="AA159" s="49"/>
      <c r="AB159" s="891"/>
      <c r="AC159" s="49"/>
      <c r="AD159" s="891"/>
      <c r="AE159" s="49"/>
      <c r="AF159" s="891"/>
      <c r="AG159" s="50"/>
      <c r="AH159" s="894"/>
      <c r="AI159" s="104">
        <f t="shared" si="581"/>
        <v>0</v>
      </c>
      <c r="AJ159" s="51"/>
      <c r="AK159" s="52"/>
      <c r="AL159" s="52"/>
      <c r="AM159" s="52"/>
      <c r="AN159" s="52"/>
      <c r="AO159" s="52"/>
      <c r="AP159" s="53">
        <f t="shared" si="582"/>
        <v>0</v>
      </c>
      <c r="AQ159" s="54"/>
      <c r="AR159" s="52"/>
      <c r="AS159" s="53">
        <f t="shared" si="583"/>
        <v>0</v>
      </c>
      <c r="AT159" s="54"/>
      <c r="AU159" s="52"/>
      <c r="AV159" s="52"/>
      <c r="AW159" s="52"/>
      <c r="AX159" s="55"/>
      <c r="AY159" s="56"/>
      <c r="AZ159" s="56"/>
      <c r="BA159" s="57"/>
    </row>
    <row r="160" spans="1:53" ht="17.25" hidden="1" customHeight="1" x14ac:dyDescent="0.2">
      <c r="A160" s="861"/>
      <c r="B160" s="863"/>
      <c r="C160" s="866"/>
      <c r="D160" s="869"/>
      <c r="E160" s="873"/>
      <c r="F160" s="875"/>
      <c r="G160" s="878"/>
      <c r="H160" s="881"/>
      <c r="I160" s="886"/>
      <c r="J160" s="887"/>
      <c r="K160" s="896"/>
      <c r="L160" s="900"/>
      <c r="M160" s="175"/>
      <c r="N160" s="176"/>
      <c r="O160" s="177"/>
      <c r="P160" s="46"/>
      <c r="Q160" s="47"/>
      <c r="R160" s="903"/>
      <c r="S160" s="48"/>
      <c r="T160" s="891"/>
      <c r="U160" s="49"/>
      <c r="V160" s="891"/>
      <c r="W160" s="49"/>
      <c r="X160" s="891"/>
      <c r="Y160" s="49"/>
      <c r="Z160" s="891"/>
      <c r="AA160" s="49"/>
      <c r="AB160" s="891"/>
      <c r="AC160" s="49"/>
      <c r="AD160" s="891"/>
      <c r="AE160" s="49"/>
      <c r="AF160" s="891"/>
      <c r="AG160" s="50"/>
      <c r="AH160" s="894"/>
      <c r="AI160" s="104">
        <f t="shared" si="581"/>
        <v>0</v>
      </c>
      <c r="AJ160" s="51"/>
      <c r="AK160" s="52"/>
      <c r="AL160" s="52"/>
      <c r="AM160" s="52"/>
      <c r="AN160" s="52"/>
      <c r="AO160" s="52"/>
      <c r="AP160" s="53">
        <f t="shared" si="582"/>
        <v>0</v>
      </c>
      <c r="AQ160" s="54"/>
      <c r="AR160" s="52"/>
      <c r="AS160" s="53">
        <f t="shared" si="583"/>
        <v>0</v>
      </c>
      <c r="AT160" s="54"/>
      <c r="AU160" s="52"/>
      <c r="AV160" s="52"/>
      <c r="AW160" s="52"/>
      <c r="AX160" s="55"/>
      <c r="AY160" s="56"/>
      <c r="AZ160" s="56"/>
      <c r="BA160" s="57"/>
    </row>
    <row r="161" spans="1:53" ht="17.25" hidden="1" customHeight="1" x14ac:dyDescent="0.2">
      <c r="A161" s="861"/>
      <c r="B161" s="863"/>
      <c r="C161" s="866"/>
      <c r="D161" s="869"/>
      <c r="E161" s="873"/>
      <c r="F161" s="875"/>
      <c r="G161" s="878"/>
      <c r="H161" s="881"/>
      <c r="I161" s="886"/>
      <c r="J161" s="887"/>
      <c r="K161" s="896"/>
      <c r="L161" s="900"/>
      <c r="M161" s="175"/>
      <c r="N161" s="176"/>
      <c r="O161" s="177"/>
      <c r="P161" s="46"/>
      <c r="Q161" s="47"/>
      <c r="R161" s="903"/>
      <c r="S161" s="48"/>
      <c r="T161" s="891"/>
      <c r="U161" s="49"/>
      <c r="V161" s="891"/>
      <c r="W161" s="49"/>
      <c r="X161" s="891"/>
      <c r="Y161" s="49"/>
      <c r="Z161" s="891"/>
      <c r="AA161" s="49"/>
      <c r="AB161" s="891"/>
      <c r="AC161" s="49"/>
      <c r="AD161" s="891"/>
      <c r="AE161" s="49"/>
      <c r="AF161" s="891"/>
      <c r="AG161" s="50"/>
      <c r="AH161" s="894"/>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861"/>
      <c r="B162" s="863"/>
      <c r="C162" s="866"/>
      <c r="D162" s="869"/>
      <c r="E162" s="873"/>
      <c r="F162" s="875"/>
      <c r="G162" s="878"/>
      <c r="H162" s="881"/>
      <c r="I162" s="886"/>
      <c r="J162" s="887"/>
      <c r="K162" s="896"/>
      <c r="L162" s="900"/>
      <c r="M162" s="175"/>
      <c r="N162" s="176"/>
      <c r="O162" s="177"/>
      <c r="P162" s="46"/>
      <c r="Q162" s="47"/>
      <c r="R162" s="903"/>
      <c r="S162" s="48"/>
      <c r="T162" s="891"/>
      <c r="U162" s="49"/>
      <c r="V162" s="891"/>
      <c r="W162" s="49"/>
      <c r="X162" s="891"/>
      <c r="Y162" s="49"/>
      <c r="Z162" s="891"/>
      <c r="AA162" s="49"/>
      <c r="AB162" s="891"/>
      <c r="AC162" s="49"/>
      <c r="AD162" s="891"/>
      <c r="AE162" s="49"/>
      <c r="AF162" s="891"/>
      <c r="AG162" s="50"/>
      <c r="AH162" s="894"/>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861"/>
      <c r="B163" s="864"/>
      <c r="C163" s="867"/>
      <c r="D163" s="870"/>
      <c r="E163" s="873"/>
      <c r="F163" s="876"/>
      <c r="G163" s="879"/>
      <c r="H163" s="882"/>
      <c r="I163" s="886"/>
      <c r="J163" s="887"/>
      <c r="K163" s="897"/>
      <c r="L163" s="900"/>
      <c r="M163" s="178"/>
      <c r="N163" s="179"/>
      <c r="O163" s="180"/>
      <c r="P163" s="107"/>
      <c r="Q163" s="108"/>
      <c r="R163" s="903"/>
      <c r="S163" s="109"/>
      <c r="T163" s="891"/>
      <c r="U163" s="110"/>
      <c r="V163" s="891"/>
      <c r="W163" s="110"/>
      <c r="X163" s="891"/>
      <c r="Y163" s="110"/>
      <c r="Z163" s="891"/>
      <c r="AA163" s="110"/>
      <c r="AB163" s="891"/>
      <c r="AC163" s="110"/>
      <c r="AD163" s="891"/>
      <c r="AE163" s="110"/>
      <c r="AF163" s="891"/>
      <c r="AG163" s="111"/>
      <c r="AH163" s="895"/>
      <c r="AI163" s="104">
        <f t="shared" si="581"/>
        <v>0</v>
      </c>
      <c r="AJ163" s="112"/>
      <c r="AK163" s="113"/>
      <c r="AL163" s="113"/>
      <c r="AM163" s="113"/>
      <c r="AN163" s="113"/>
      <c r="AO163" s="113"/>
      <c r="AP163" s="53">
        <f t="shared" si="582"/>
        <v>0</v>
      </c>
      <c r="AQ163" s="114"/>
      <c r="AR163" s="113"/>
      <c r="AS163" s="53">
        <f>SUM(AQ163:AR163)</f>
        <v>0</v>
      </c>
      <c r="AT163" s="114"/>
      <c r="AU163" s="113"/>
      <c r="AV163" s="113"/>
      <c r="AW163" s="113"/>
      <c r="AX163" s="115"/>
      <c r="AY163" s="116"/>
      <c r="AZ163" s="116"/>
      <c r="BA163" s="117"/>
    </row>
    <row r="164" spans="1:53" ht="9.9499999999999993" hidden="1" customHeight="1" thickBot="1" x14ac:dyDescent="0.25">
      <c r="A164" s="862"/>
      <c r="B164" s="865"/>
      <c r="C164" s="868"/>
      <c r="D164" s="871"/>
      <c r="E164" s="874"/>
      <c r="F164" s="877"/>
      <c r="G164" s="880"/>
      <c r="H164" s="883"/>
      <c r="I164" s="888"/>
      <c r="J164" s="889"/>
      <c r="K164" s="898"/>
      <c r="L164" s="901"/>
      <c r="M164" s="181"/>
      <c r="N164" s="182"/>
      <c r="O164" s="183"/>
      <c r="P164" s="118"/>
      <c r="Q164" s="118"/>
      <c r="R164" s="904"/>
      <c r="S164" s="184"/>
      <c r="T164" s="892"/>
      <c r="U164" s="185"/>
      <c r="V164" s="892"/>
      <c r="W164" s="185"/>
      <c r="X164" s="892"/>
      <c r="Y164" s="185"/>
      <c r="Z164" s="892"/>
      <c r="AA164" s="185"/>
      <c r="AB164" s="892"/>
      <c r="AC164" s="185"/>
      <c r="AD164" s="892"/>
      <c r="AE164" s="185"/>
      <c r="AF164" s="892"/>
      <c r="AG164" s="186"/>
      <c r="AH164" s="119"/>
      <c r="AI164" s="120"/>
      <c r="AJ164" s="187"/>
      <c r="AK164" s="188"/>
      <c r="AL164" s="188"/>
      <c r="AM164" s="188"/>
      <c r="AN164" s="188"/>
      <c r="AO164" s="188"/>
      <c r="AP164" s="121"/>
      <c r="AQ164" s="189"/>
      <c r="AR164" s="188"/>
      <c r="AS164" s="121"/>
      <c r="AT164" s="189"/>
      <c r="AU164" s="188"/>
      <c r="AV164" s="188"/>
      <c r="AW164" s="188"/>
      <c r="AX164" s="190"/>
      <c r="AY164" s="191"/>
      <c r="AZ164" s="191"/>
      <c r="BA164" s="192"/>
    </row>
    <row r="165" spans="1:53" ht="6" hidden="1" customHeight="1" x14ac:dyDescent="0.2">
      <c r="A165" s="157"/>
      <c r="B165" s="193"/>
      <c r="C165" s="193"/>
      <c r="D165" s="193"/>
      <c r="E165" s="193"/>
      <c r="F165" s="193"/>
      <c r="G165" s="193"/>
      <c r="H165" s="193"/>
      <c r="I165" s="905"/>
      <c r="J165" s="905"/>
      <c r="K165" s="193"/>
      <c r="L165" s="193"/>
      <c r="M165" s="193"/>
      <c r="N165" s="193"/>
      <c r="O165" s="193"/>
      <c r="P165" s="193"/>
      <c r="Q165" s="193"/>
      <c r="R165" s="193"/>
      <c r="S165" s="193"/>
      <c r="T165" s="193"/>
      <c r="U165" s="193"/>
      <c r="V165" s="193"/>
      <c r="W165" s="193"/>
      <c r="X165" s="193"/>
      <c r="Y165" s="193"/>
      <c r="Z165" s="193"/>
      <c r="AA165" s="193"/>
      <c r="AB165" s="193"/>
      <c r="AC165" s="193"/>
      <c r="AD165" s="193"/>
      <c r="AE165" s="193"/>
      <c r="AF165" s="193"/>
      <c r="AG165" s="193"/>
      <c r="AH165" s="193"/>
      <c r="AI165" s="194"/>
      <c r="AJ165" s="194"/>
      <c r="AK165" s="194"/>
      <c r="AL165" s="194"/>
      <c r="AM165" s="194"/>
      <c r="AN165" s="194"/>
      <c r="AO165" s="195"/>
      <c r="AP165" s="194"/>
      <c r="AQ165" s="194"/>
      <c r="AR165" s="194"/>
      <c r="AS165" s="194"/>
      <c r="AT165" s="194"/>
      <c r="AU165" s="194"/>
      <c r="AV165" s="194"/>
      <c r="AW165" s="194"/>
      <c r="AX165" s="194"/>
      <c r="AY165" s="194"/>
      <c r="AZ165" s="194"/>
      <c r="BA165" s="157"/>
    </row>
    <row r="166" spans="1:53" ht="72" hidden="1" customHeight="1" x14ac:dyDescent="0.2">
      <c r="A166" s="860">
        <v>18</v>
      </c>
      <c r="B166" s="162" t="s">
        <v>1710</v>
      </c>
      <c r="C166" s="163" t="s">
        <v>1711</v>
      </c>
      <c r="D166" s="164" t="s">
        <v>21</v>
      </c>
      <c r="E166" s="164" t="s">
        <v>1899</v>
      </c>
      <c r="F166" s="163" t="s">
        <v>1712</v>
      </c>
      <c r="G166" s="165" t="s">
        <v>1680</v>
      </c>
      <c r="H166" s="165" t="s">
        <v>1681</v>
      </c>
      <c r="I166" s="166" t="s">
        <v>1915</v>
      </c>
      <c r="J166" s="167">
        <f>+$N$3</f>
        <v>2017</v>
      </c>
      <c r="K166" s="165" t="s">
        <v>1932</v>
      </c>
      <c r="L166" s="166" t="s">
        <v>1933</v>
      </c>
      <c r="M166" s="163" t="s">
        <v>1713</v>
      </c>
      <c r="N166" s="163" t="s">
        <v>1714</v>
      </c>
      <c r="O166" s="163" t="s">
        <v>1715</v>
      </c>
      <c r="P166" s="163" t="s">
        <v>1716</v>
      </c>
      <c r="Q166" s="163" t="s">
        <v>1717</v>
      </c>
      <c r="R166" s="168">
        <f t="shared" ref="R166" si="584">SUM(R167:R173)</f>
        <v>0</v>
      </c>
      <c r="S166" s="169">
        <f t="shared" ref="S166" si="585">SUM(S167:S173)</f>
        <v>0</v>
      </c>
      <c r="T166" s="170">
        <f t="shared" ref="T166" si="586">SUM(T167:T173)</f>
        <v>0</v>
      </c>
      <c r="U166" s="171">
        <f t="shared" ref="U166" si="587">SUM(U167:U173)</f>
        <v>0</v>
      </c>
      <c r="V166" s="170">
        <f t="shared" ref="V166" si="588">SUM(V167:V173)</f>
        <v>0</v>
      </c>
      <c r="W166" s="171">
        <f t="shared" ref="W166" si="589">SUM(W167:W173)</f>
        <v>0</v>
      </c>
      <c r="X166" s="170">
        <f t="shared" ref="X166" si="590">SUM(X167:X173)</f>
        <v>0</v>
      </c>
      <c r="Y166" s="171">
        <f t="shared" ref="Y166" si="591">SUM(Y167:Y173)</f>
        <v>0</v>
      </c>
      <c r="Z166" s="170">
        <f t="shared" ref="Z166" si="592">SUM(Z167:Z173)</f>
        <v>0</v>
      </c>
      <c r="AA166" s="171">
        <f t="shared" ref="AA166" si="593">SUM(AA167:AA173)</f>
        <v>0</v>
      </c>
      <c r="AB166" s="170">
        <f t="shared" ref="AB166" si="594">SUM(AB167:AB173)</f>
        <v>0</v>
      </c>
      <c r="AC166" s="171">
        <f t="shared" ref="AC166" si="595">SUM(AC167:AC173)</f>
        <v>0</v>
      </c>
      <c r="AD166" s="170">
        <f t="shared" ref="AD166" si="596">SUM(AD167:AD173)</f>
        <v>0</v>
      </c>
      <c r="AE166" s="171">
        <f t="shared" ref="AE166" si="597">SUM(AE167:AE173)</f>
        <v>0</v>
      </c>
      <c r="AF166" s="170">
        <f t="shared" ref="AF166" si="598">SUM(AF167:AF173)</f>
        <v>0</v>
      </c>
      <c r="AG166" s="172">
        <f t="shared" ref="AG166" si="599">SUM(AG167:AG173)</f>
        <v>0</v>
      </c>
      <c r="AH166" s="173">
        <f t="shared" ref="AH166" si="600">SUM(AH167:AH173)</f>
        <v>0</v>
      </c>
      <c r="AI166" s="174">
        <f t="shared" ref="AI166" si="601">SUM(AI167:AI173)</f>
        <v>0</v>
      </c>
      <c r="AJ166" s="41">
        <f t="shared" ref="AJ166" si="602">SUM(AJ167:AJ173)</f>
        <v>0</v>
      </c>
      <c r="AK166" s="42">
        <f t="shared" ref="AK166" si="603">SUM(AK167:AK173)</f>
        <v>0</v>
      </c>
      <c r="AL166" s="42">
        <f t="shared" ref="AL166" si="604">SUM(AL167:AL173)</f>
        <v>0</v>
      </c>
      <c r="AM166" s="42">
        <f t="shared" ref="AM166" si="605">SUM(AM167:AM173)</f>
        <v>0</v>
      </c>
      <c r="AN166" s="42">
        <f t="shared" ref="AN166" si="606">SUM(AN167:AN173)</f>
        <v>0</v>
      </c>
      <c r="AO166" s="42">
        <f t="shared" ref="AO166" si="607">SUM(AO167:AO173)</f>
        <v>0</v>
      </c>
      <c r="AP166" s="43">
        <f t="shared" ref="AP166" si="608">SUM(AP167:AP173)</f>
        <v>0</v>
      </c>
      <c r="AQ166" s="105">
        <f t="shared" ref="AQ166" si="609">SUM(AQ167:AQ173)</f>
        <v>0</v>
      </c>
      <c r="AR166" s="42">
        <f t="shared" ref="AR166" si="610">SUM(AR167:AR173)</f>
        <v>0</v>
      </c>
      <c r="AS166" s="43">
        <f t="shared" ref="AS166" si="611">SUM(AS167:AS173)</f>
        <v>0</v>
      </c>
      <c r="AT166" s="105">
        <f t="shared" ref="AT166" si="612">SUM(AT167:AT173)</f>
        <v>0</v>
      </c>
      <c r="AU166" s="42">
        <f t="shared" ref="AU166" si="613">SUM(AU167:AU173)</f>
        <v>0</v>
      </c>
      <c r="AV166" s="42">
        <f t="shared" ref="AV166" si="614">SUM(AV167:AV173)</f>
        <v>0</v>
      </c>
      <c r="AW166" s="42">
        <f t="shared" ref="AW166" si="615">SUM(AW167:AW173)</f>
        <v>0</v>
      </c>
      <c r="AX166" s="106">
        <f t="shared" ref="AX166" si="616">SUM(AX167:AX173)</f>
        <v>0</v>
      </c>
      <c r="AY166" s="44" t="s">
        <v>1687</v>
      </c>
      <c r="AZ166" s="44" t="s">
        <v>1688</v>
      </c>
      <c r="BA166" s="45" t="s">
        <v>1689</v>
      </c>
    </row>
    <row r="167" spans="1:53" ht="17.25" hidden="1" customHeight="1" x14ac:dyDescent="0.2">
      <c r="A167" s="861"/>
      <c r="B167" s="863" t="str">
        <f>VLOOKUP($D$9,'PROYECTOS REGISTRADOS'!$A$2:$D$82,4,0)</f>
        <v>Conservación de flora, fauna, suelo y seguimiento en mineria y gestion de residuos solidos en el municipio de Tocancipá, Cundinamarca, Centro Oriente</v>
      </c>
      <c r="C167" s="866" t="str">
        <f>VLOOKUP($D$9,'PROYECTOS REGISTRADOS'!$A$2:$D$82,3,0)</f>
        <v>2016-25817-0008</v>
      </c>
      <c r="D167" s="869"/>
      <c r="E167" s="872" t="str">
        <f>IF(D167=0,"0-0",(VLOOKUP(D167,'CONSOLIDADO PLAN DESARROLLO'!$EL$9:$ET$304,2,0)))</f>
        <v>0-0</v>
      </c>
      <c r="F167" s="875" t="str">
        <f>IF(D167=0,"0-0",(VLOOKUP(D167,'CONSOLIDADO PLAN DESARROLLO'!$EL$9:$ET$304,3,0)))</f>
        <v>0-0</v>
      </c>
      <c r="G167" s="878" t="str">
        <f>IF(D167=0,"0-0",(VLOOKUP(D167,'CONSOLIDADO PLAN DESARROLLO'!$EL$9:$ET$304,4,0)))</f>
        <v>0-0</v>
      </c>
      <c r="H167" s="881" t="str">
        <f>IF(D167=0,"0-0",(VLOOKUP(D167,'CONSOLIDADO PLAN DESARROLLO'!$EL$9:$ET$304,5,0)))</f>
        <v>0-0</v>
      </c>
      <c r="I167" s="884" t="str">
        <f>IF(D167=0,"0-0",(VLOOKUP(D167,'CONSOLIDADO PLAN DESARROLLO'!$EL$9:$ET$304,$R$3,0)))</f>
        <v>0-0</v>
      </c>
      <c r="J167" s="885"/>
      <c r="K167" s="896"/>
      <c r="L167" s="899"/>
      <c r="M167" s="175"/>
      <c r="N167" s="176"/>
      <c r="O167" s="177"/>
      <c r="P167" s="46"/>
      <c r="Q167" s="47"/>
      <c r="R167" s="902"/>
      <c r="S167" s="48"/>
      <c r="T167" s="890"/>
      <c r="U167" s="49"/>
      <c r="V167" s="890"/>
      <c r="W167" s="49"/>
      <c r="X167" s="890"/>
      <c r="Y167" s="49"/>
      <c r="Z167" s="890"/>
      <c r="AA167" s="49"/>
      <c r="AB167" s="890"/>
      <c r="AC167" s="49"/>
      <c r="AD167" s="890"/>
      <c r="AE167" s="49"/>
      <c r="AF167" s="890"/>
      <c r="AG167" s="50"/>
      <c r="AH167" s="893">
        <f>+R167+T167+V167+X167+Z167+AB167+AD167+AF167</f>
        <v>0</v>
      </c>
      <c r="AI167" s="104">
        <f t="shared" ref="AI167:AI172" si="617">AC167+AE167+AG167+S167+U167+W167+Y167+AA167</f>
        <v>0</v>
      </c>
      <c r="AJ167" s="51"/>
      <c r="AK167" s="52"/>
      <c r="AL167" s="52"/>
      <c r="AM167" s="52"/>
      <c r="AN167" s="52"/>
      <c r="AO167" s="52"/>
      <c r="AP167" s="53">
        <f t="shared" ref="AP167:AP172" si="618">SUM(AJ167:AO167)</f>
        <v>0</v>
      </c>
      <c r="AQ167" s="54"/>
      <c r="AR167" s="52"/>
      <c r="AS167" s="53">
        <f t="shared" ref="AS167:AS171" si="619">SUM(AQ167:AR167)</f>
        <v>0</v>
      </c>
      <c r="AT167" s="54"/>
      <c r="AU167" s="52"/>
      <c r="AV167" s="52"/>
      <c r="AW167" s="52"/>
      <c r="AX167" s="55"/>
      <c r="AY167" s="56"/>
      <c r="AZ167" s="56"/>
      <c r="BA167" s="57"/>
    </row>
    <row r="168" spans="1:53" ht="17.25" hidden="1" customHeight="1" x14ac:dyDescent="0.2">
      <c r="A168" s="861"/>
      <c r="B168" s="863"/>
      <c r="C168" s="866"/>
      <c r="D168" s="869"/>
      <c r="E168" s="873"/>
      <c r="F168" s="875"/>
      <c r="G168" s="878"/>
      <c r="H168" s="881"/>
      <c r="I168" s="886"/>
      <c r="J168" s="887"/>
      <c r="K168" s="896"/>
      <c r="L168" s="900"/>
      <c r="M168" s="175"/>
      <c r="N168" s="176"/>
      <c r="O168" s="177"/>
      <c r="P168" s="46"/>
      <c r="Q168" s="47"/>
      <c r="R168" s="903"/>
      <c r="S168" s="48"/>
      <c r="T168" s="891"/>
      <c r="U168" s="49"/>
      <c r="V168" s="891"/>
      <c r="W168" s="49"/>
      <c r="X168" s="891"/>
      <c r="Y168" s="49"/>
      <c r="Z168" s="891"/>
      <c r="AA168" s="49"/>
      <c r="AB168" s="891"/>
      <c r="AC168" s="49"/>
      <c r="AD168" s="891"/>
      <c r="AE168" s="49"/>
      <c r="AF168" s="891"/>
      <c r="AG168" s="50"/>
      <c r="AH168" s="894"/>
      <c r="AI168" s="104">
        <f t="shared" si="617"/>
        <v>0</v>
      </c>
      <c r="AJ168" s="51"/>
      <c r="AK168" s="52"/>
      <c r="AL168" s="52"/>
      <c r="AM168" s="52"/>
      <c r="AN168" s="52"/>
      <c r="AO168" s="52"/>
      <c r="AP168" s="53">
        <f t="shared" si="618"/>
        <v>0</v>
      </c>
      <c r="AQ168" s="54"/>
      <c r="AR168" s="52"/>
      <c r="AS168" s="53">
        <f t="shared" si="619"/>
        <v>0</v>
      </c>
      <c r="AT168" s="54"/>
      <c r="AU168" s="52"/>
      <c r="AV168" s="52"/>
      <c r="AW168" s="52"/>
      <c r="AX168" s="55"/>
      <c r="AY168" s="56"/>
      <c r="AZ168" s="56"/>
      <c r="BA168" s="57"/>
    </row>
    <row r="169" spans="1:53" ht="17.25" hidden="1" customHeight="1" x14ac:dyDescent="0.2">
      <c r="A169" s="861"/>
      <c r="B169" s="863"/>
      <c r="C169" s="866"/>
      <c r="D169" s="869"/>
      <c r="E169" s="873"/>
      <c r="F169" s="875"/>
      <c r="G169" s="878"/>
      <c r="H169" s="881"/>
      <c r="I169" s="886"/>
      <c r="J169" s="887"/>
      <c r="K169" s="896"/>
      <c r="L169" s="900"/>
      <c r="M169" s="175"/>
      <c r="N169" s="176"/>
      <c r="O169" s="177"/>
      <c r="P169" s="46"/>
      <c r="Q169" s="47"/>
      <c r="R169" s="903"/>
      <c r="S169" s="48"/>
      <c r="T169" s="891"/>
      <c r="U169" s="49"/>
      <c r="V169" s="891"/>
      <c r="W169" s="49"/>
      <c r="X169" s="891"/>
      <c r="Y169" s="49"/>
      <c r="Z169" s="891"/>
      <c r="AA169" s="49"/>
      <c r="AB169" s="891"/>
      <c r="AC169" s="49"/>
      <c r="AD169" s="891"/>
      <c r="AE169" s="49"/>
      <c r="AF169" s="891"/>
      <c r="AG169" s="50"/>
      <c r="AH169" s="894"/>
      <c r="AI169" s="104">
        <f t="shared" si="617"/>
        <v>0</v>
      </c>
      <c r="AJ169" s="51"/>
      <c r="AK169" s="52"/>
      <c r="AL169" s="52"/>
      <c r="AM169" s="52"/>
      <c r="AN169" s="52"/>
      <c r="AO169" s="52"/>
      <c r="AP169" s="53">
        <f t="shared" si="618"/>
        <v>0</v>
      </c>
      <c r="AQ169" s="54"/>
      <c r="AR169" s="52"/>
      <c r="AS169" s="53">
        <f t="shared" si="619"/>
        <v>0</v>
      </c>
      <c r="AT169" s="54"/>
      <c r="AU169" s="52"/>
      <c r="AV169" s="52"/>
      <c r="AW169" s="52"/>
      <c r="AX169" s="55"/>
      <c r="AY169" s="56"/>
      <c r="AZ169" s="56"/>
      <c r="BA169" s="57"/>
    </row>
    <row r="170" spans="1:53" ht="17.25" hidden="1" customHeight="1" x14ac:dyDescent="0.2">
      <c r="A170" s="861"/>
      <c r="B170" s="863"/>
      <c r="C170" s="866"/>
      <c r="D170" s="869"/>
      <c r="E170" s="873"/>
      <c r="F170" s="875"/>
      <c r="G170" s="878"/>
      <c r="H170" s="881"/>
      <c r="I170" s="886"/>
      <c r="J170" s="887"/>
      <c r="K170" s="896"/>
      <c r="L170" s="900"/>
      <c r="M170" s="175"/>
      <c r="N170" s="176"/>
      <c r="O170" s="177"/>
      <c r="P170" s="46"/>
      <c r="Q170" s="47"/>
      <c r="R170" s="903"/>
      <c r="S170" s="48"/>
      <c r="T170" s="891"/>
      <c r="U170" s="49"/>
      <c r="V170" s="891"/>
      <c r="W170" s="49"/>
      <c r="X170" s="891"/>
      <c r="Y170" s="49"/>
      <c r="Z170" s="891"/>
      <c r="AA170" s="49"/>
      <c r="AB170" s="891"/>
      <c r="AC170" s="49"/>
      <c r="AD170" s="891"/>
      <c r="AE170" s="49"/>
      <c r="AF170" s="891"/>
      <c r="AG170" s="50"/>
      <c r="AH170" s="894"/>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861"/>
      <c r="B171" s="863"/>
      <c r="C171" s="866"/>
      <c r="D171" s="869"/>
      <c r="E171" s="873"/>
      <c r="F171" s="875"/>
      <c r="G171" s="878"/>
      <c r="H171" s="881"/>
      <c r="I171" s="886"/>
      <c r="J171" s="887"/>
      <c r="K171" s="896"/>
      <c r="L171" s="900"/>
      <c r="M171" s="175"/>
      <c r="N171" s="176"/>
      <c r="O171" s="177"/>
      <c r="P171" s="46"/>
      <c r="Q171" s="47"/>
      <c r="R171" s="903"/>
      <c r="S171" s="48"/>
      <c r="T171" s="891"/>
      <c r="U171" s="49"/>
      <c r="V171" s="891"/>
      <c r="W171" s="49"/>
      <c r="X171" s="891"/>
      <c r="Y171" s="49"/>
      <c r="Z171" s="891"/>
      <c r="AA171" s="49"/>
      <c r="AB171" s="891"/>
      <c r="AC171" s="49"/>
      <c r="AD171" s="891"/>
      <c r="AE171" s="49"/>
      <c r="AF171" s="891"/>
      <c r="AG171" s="50"/>
      <c r="AH171" s="894"/>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861"/>
      <c r="B172" s="864"/>
      <c r="C172" s="867"/>
      <c r="D172" s="870"/>
      <c r="E172" s="873"/>
      <c r="F172" s="876"/>
      <c r="G172" s="879"/>
      <c r="H172" s="882"/>
      <c r="I172" s="886"/>
      <c r="J172" s="887"/>
      <c r="K172" s="897"/>
      <c r="L172" s="900"/>
      <c r="M172" s="178"/>
      <c r="N172" s="179"/>
      <c r="O172" s="180"/>
      <c r="P172" s="107"/>
      <c r="Q172" s="108"/>
      <c r="R172" s="903"/>
      <c r="S172" s="109"/>
      <c r="T172" s="891"/>
      <c r="U172" s="110"/>
      <c r="V172" s="891"/>
      <c r="W172" s="110"/>
      <c r="X172" s="891"/>
      <c r="Y172" s="110"/>
      <c r="Z172" s="891"/>
      <c r="AA172" s="110"/>
      <c r="AB172" s="891"/>
      <c r="AC172" s="110"/>
      <c r="AD172" s="891"/>
      <c r="AE172" s="110"/>
      <c r="AF172" s="891"/>
      <c r="AG172" s="111"/>
      <c r="AH172" s="895"/>
      <c r="AI172" s="104">
        <f t="shared" si="617"/>
        <v>0</v>
      </c>
      <c r="AJ172" s="112"/>
      <c r="AK172" s="113"/>
      <c r="AL172" s="113"/>
      <c r="AM172" s="113"/>
      <c r="AN172" s="113"/>
      <c r="AO172" s="113"/>
      <c r="AP172" s="53">
        <f t="shared" si="618"/>
        <v>0</v>
      </c>
      <c r="AQ172" s="114"/>
      <c r="AR172" s="113"/>
      <c r="AS172" s="53">
        <f>SUM(AQ172:AR172)</f>
        <v>0</v>
      </c>
      <c r="AT172" s="114"/>
      <c r="AU172" s="113"/>
      <c r="AV172" s="113"/>
      <c r="AW172" s="113"/>
      <c r="AX172" s="115"/>
      <c r="AY172" s="116"/>
      <c r="AZ172" s="116"/>
      <c r="BA172" s="117"/>
    </row>
    <row r="173" spans="1:53" ht="9.9499999999999993" hidden="1" customHeight="1" thickBot="1" x14ac:dyDescent="0.25">
      <c r="A173" s="862"/>
      <c r="B173" s="865"/>
      <c r="C173" s="868"/>
      <c r="D173" s="871"/>
      <c r="E173" s="874"/>
      <c r="F173" s="877"/>
      <c r="G173" s="880"/>
      <c r="H173" s="883"/>
      <c r="I173" s="888"/>
      <c r="J173" s="889"/>
      <c r="K173" s="898"/>
      <c r="L173" s="901"/>
      <c r="M173" s="181"/>
      <c r="N173" s="182"/>
      <c r="O173" s="183"/>
      <c r="P173" s="118"/>
      <c r="Q173" s="118"/>
      <c r="R173" s="904"/>
      <c r="S173" s="184"/>
      <c r="T173" s="892"/>
      <c r="U173" s="185"/>
      <c r="V173" s="892"/>
      <c r="W173" s="185"/>
      <c r="X173" s="892"/>
      <c r="Y173" s="185"/>
      <c r="Z173" s="892"/>
      <c r="AA173" s="185"/>
      <c r="AB173" s="892"/>
      <c r="AC173" s="185"/>
      <c r="AD173" s="892"/>
      <c r="AE173" s="185"/>
      <c r="AF173" s="892"/>
      <c r="AG173" s="186"/>
      <c r="AH173" s="119"/>
      <c r="AI173" s="120"/>
      <c r="AJ173" s="187"/>
      <c r="AK173" s="188"/>
      <c r="AL173" s="188"/>
      <c r="AM173" s="188"/>
      <c r="AN173" s="188"/>
      <c r="AO173" s="188"/>
      <c r="AP173" s="121"/>
      <c r="AQ173" s="189"/>
      <c r="AR173" s="188"/>
      <c r="AS173" s="121"/>
      <c r="AT173" s="189"/>
      <c r="AU173" s="188"/>
      <c r="AV173" s="188"/>
      <c r="AW173" s="188"/>
      <c r="AX173" s="190"/>
      <c r="AY173" s="191"/>
      <c r="AZ173" s="191"/>
      <c r="BA173" s="192"/>
    </row>
    <row r="174" spans="1:53" ht="6" hidden="1" customHeight="1" x14ac:dyDescent="0.2">
      <c r="A174" s="157"/>
      <c r="B174" s="193"/>
      <c r="C174" s="193"/>
      <c r="D174" s="193"/>
      <c r="E174" s="193"/>
      <c r="F174" s="193"/>
      <c r="G174" s="193"/>
      <c r="H174" s="193"/>
      <c r="I174" s="905"/>
      <c r="J174" s="905"/>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4"/>
      <c r="AJ174" s="194"/>
      <c r="AK174" s="194"/>
      <c r="AL174" s="194"/>
      <c r="AM174" s="194"/>
      <c r="AN174" s="194"/>
      <c r="AO174" s="195"/>
      <c r="AP174" s="194"/>
      <c r="AQ174" s="194"/>
      <c r="AR174" s="194"/>
      <c r="AS174" s="194"/>
      <c r="AT174" s="194"/>
      <c r="AU174" s="194"/>
      <c r="AV174" s="194"/>
      <c r="AW174" s="194"/>
      <c r="AX174" s="194"/>
      <c r="AY174" s="194"/>
      <c r="AZ174" s="194"/>
      <c r="BA174" s="157"/>
    </row>
    <row r="175" spans="1:53" ht="72" hidden="1" customHeight="1" x14ac:dyDescent="0.2">
      <c r="A175" s="860">
        <v>19</v>
      </c>
      <c r="B175" s="162" t="s">
        <v>1710</v>
      </c>
      <c r="C175" s="163" t="s">
        <v>1711</v>
      </c>
      <c r="D175" s="164" t="s">
        <v>21</v>
      </c>
      <c r="E175" s="164" t="s">
        <v>1899</v>
      </c>
      <c r="F175" s="163" t="s">
        <v>1712</v>
      </c>
      <c r="G175" s="165" t="s">
        <v>1680</v>
      </c>
      <c r="H175" s="165" t="s">
        <v>1681</v>
      </c>
      <c r="I175" s="166" t="s">
        <v>1915</v>
      </c>
      <c r="J175" s="167">
        <f>+$N$3</f>
        <v>2017</v>
      </c>
      <c r="K175" s="165" t="s">
        <v>1932</v>
      </c>
      <c r="L175" s="166" t="s">
        <v>1933</v>
      </c>
      <c r="M175" s="163" t="s">
        <v>1713</v>
      </c>
      <c r="N175" s="163" t="s">
        <v>1714</v>
      </c>
      <c r="O175" s="163" t="s">
        <v>1715</v>
      </c>
      <c r="P175" s="163" t="s">
        <v>1716</v>
      </c>
      <c r="Q175" s="163" t="s">
        <v>1717</v>
      </c>
      <c r="R175" s="168">
        <f t="shared" ref="R175" si="620">SUM(R176:R182)</f>
        <v>0</v>
      </c>
      <c r="S175" s="169">
        <f t="shared" ref="S175" si="621">SUM(S176:S182)</f>
        <v>0</v>
      </c>
      <c r="T175" s="170">
        <f t="shared" ref="T175" si="622">SUM(T176:T182)</f>
        <v>0</v>
      </c>
      <c r="U175" s="171">
        <f t="shared" ref="U175" si="623">SUM(U176:U182)</f>
        <v>0</v>
      </c>
      <c r="V175" s="170">
        <f t="shared" ref="V175" si="624">SUM(V176:V182)</f>
        <v>0</v>
      </c>
      <c r="W175" s="171">
        <f t="shared" ref="W175" si="625">SUM(W176:W182)</f>
        <v>0</v>
      </c>
      <c r="X175" s="170">
        <f t="shared" ref="X175" si="626">SUM(X176:X182)</f>
        <v>0</v>
      </c>
      <c r="Y175" s="171">
        <f t="shared" ref="Y175" si="627">SUM(Y176:Y182)</f>
        <v>0</v>
      </c>
      <c r="Z175" s="170">
        <f t="shared" ref="Z175" si="628">SUM(Z176:Z182)</f>
        <v>0</v>
      </c>
      <c r="AA175" s="171">
        <f t="shared" ref="AA175" si="629">SUM(AA176:AA182)</f>
        <v>0</v>
      </c>
      <c r="AB175" s="170">
        <f t="shared" ref="AB175" si="630">SUM(AB176:AB182)</f>
        <v>0</v>
      </c>
      <c r="AC175" s="171">
        <f t="shared" ref="AC175" si="631">SUM(AC176:AC182)</f>
        <v>0</v>
      </c>
      <c r="AD175" s="170">
        <f t="shared" ref="AD175" si="632">SUM(AD176:AD182)</f>
        <v>0</v>
      </c>
      <c r="AE175" s="171">
        <f t="shared" ref="AE175" si="633">SUM(AE176:AE182)</f>
        <v>0</v>
      </c>
      <c r="AF175" s="170">
        <f t="shared" ref="AF175" si="634">SUM(AF176:AF182)</f>
        <v>0</v>
      </c>
      <c r="AG175" s="172">
        <f t="shared" ref="AG175" si="635">SUM(AG176:AG182)</f>
        <v>0</v>
      </c>
      <c r="AH175" s="173">
        <f t="shared" ref="AH175" si="636">SUM(AH176:AH182)</f>
        <v>0</v>
      </c>
      <c r="AI175" s="174">
        <f t="shared" ref="AI175" si="637">SUM(AI176:AI182)</f>
        <v>0</v>
      </c>
      <c r="AJ175" s="41">
        <f t="shared" ref="AJ175" si="638">SUM(AJ176:AJ182)</f>
        <v>0</v>
      </c>
      <c r="AK175" s="42">
        <f t="shared" ref="AK175" si="639">SUM(AK176:AK182)</f>
        <v>0</v>
      </c>
      <c r="AL175" s="42">
        <f t="shared" ref="AL175" si="640">SUM(AL176:AL182)</f>
        <v>0</v>
      </c>
      <c r="AM175" s="42">
        <f t="shared" ref="AM175" si="641">SUM(AM176:AM182)</f>
        <v>0</v>
      </c>
      <c r="AN175" s="42">
        <f t="shared" ref="AN175" si="642">SUM(AN176:AN182)</f>
        <v>0</v>
      </c>
      <c r="AO175" s="42">
        <f t="shared" ref="AO175" si="643">SUM(AO176:AO182)</f>
        <v>0</v>
      </c>
      <c r="AP175" s="43">
        <f t="shared" ref="AP175" si="644">SUM(AP176:AP182)</f>
        <v>0</v>
      </c>
      <c r="AQ175" s="105">
        <f t="shared" ref="AQ175" si="645">SUM(AQ176:AQ182)</f>
        <v>0</v>
      </c>
      <c r="AR175" s="42">
        <f t="shared" ref="AR175" si="646">SUM(AR176:AR182)</f>
        <v>0</v>
      </c>
      <c r="AS175" s="43">
        <f t="shared" ref="AS175" si="647">SUM(AS176:AS182)</f>
        <v>0</v>
      </c>
      <c r="AT175" s="105">
        <f t="shared" ref="AT175" si="648">SUM(AT176:AT182)</f>
        <v>0</v>
      </c>
      <c r="AU175" s="42">
        <f t="shared" ref="AU175" si="649">SUM(AU176:AU182)</f>
        <v>0</v>
      </c>
      <c r="AV175" s="42">
        <f t="shared" ref="AV175" si="650">SUM(AV176:AV182)</f>
        <v>0</v>
      </c>
      <c r="AW175" s="42">
        <f t="shared" ref="AW175" si="651">SUM(AW176:AW182)</f>
        <v>0</v>
      </c>
      <c r="AX175" s="106">
        <f t="shared" ref="AX175" si="652">SUM(AX176:AX182)</f>
        <v>0</v>
      </c>
      <c r="AY175" s="44" t="s">
        <v>1687</v>
      </c>
      <c r="AZ175" s="44" t="s">
        <v>1688</v>
      </c>
      <c r="BA175" s="45" t="s">
        <v>1689</v>
      </c>
    </row>
    <row r="176" spans="1:53" ht="17.25" hidden="1" customHeight="1" x14ac:dyDescent="0.2">
      <c r="A176" s="861"/>
      <c r="B176" s="863" t="str">
        <f>VLOOKUP($D$9,'PROYECTOS REGISTRADOS'!$A$2:$D$82,4,0)</f>
        <v>Conservación de flora, fauna, suelo y seguimiento en mineria y gestion de residuos solidos en el municipio de Tocancipá, Cundinamarca, Centro Oriente</v>
      </c>
      <c r="C176" s="866" t="str">
        <f>VLOOKUP($D$9,'PROYECTOS REGISTRADOS'!$A$2:$D$82,3,0)</f>
        <v>2016-25817-0008</v>
      </c>
      <c r="D176" s="869"/>
      <c r="E176" s="872" t="str">
        <f>IF(D176=0,"0-0",(VLOOKUP(D176,'CONSOLIDADO PLAN DESARROLLO'!$EL$9:$ET$304,2,0)))</f>
        <v>0-0</v>
      </c>
      <c r="F176" s="875" t="str">
        <f>IF(D176=0,"0-0",(VLOOKUP(D176,'CONSOLIDADO PLAN DESARROLLO'!$EL$9:$ET$304,3,0)))</f>
        <v>0-0</v>
      </c>
      <c r="G176" s="878" t="str">
        <f>IF(D176=0,"0-0",(VLOOKUP(D176,'CONSOLIDADO PLAN DESARROLLO'!$EL$9:$ET$304,4,0)))</f>
        <v>0-0</v>
      </c>
      <c r="H176" s="881" t="str">
        <f>IF(D176=0,"0-0",(VLOOKUP(D176,'CONSOLIDADO PLAN DESARROLLO'!$EL$9:$ET$304,5,0)))</f>
        <v>0-0</v>
      </c>
      <c r="I176" s="884" t="str">
        <f>IF(D176=0,"0-0",(VLOOKUP(D176,'CONSOLIDADO PLAN DESARROLLO'!$EL$9:$ET$304,$R$3,0)))</f>
        <v>0-0</v>
      </c>
      <c r="J176" s="885"/>
      <c r="K176" s="896"/>
      <c r="L176" s="899"/>
      <c r="M176" s="175"/>
      <c r="N176" s="176"/>
      <c r="O176" s="177"/>
      <c r="P176" s="46"/>
      <c r="Q176" s="47"/>
      <c r="R176" s="902"/>
      <c r="S176" s="48"/>
      <c r="T176" s="890"/>
      <c r="U176" s="49"/>
      <c r="V176" s="890"/>
      <c r="W176" s="49"/>
      <c r="X176" s="890"/>
      <c r="Y176" s="49"/>
      <c r="Z176" s="890"/>
      <c r="AA176" s="49"/>
      <c r="AB176" s="890"/>
      <c r="AC176" s="49"/>
      <c r="AD176" s="890"/>
      <c r="AE176" s="49"/>
      <c r="AF176" s="890"/>
      <c r="AG176" s="50"/>
      <c r="AH176" s="893">
        <f>+R176+T176+V176+X176+Z176+AB176+AD176+AF176</f>
        <v>0</v>
      </c>
      <c r="AI176" s="104">
        <f t="shared" ref="AI176:AI181" si="653">AC176+AE176+AG176+S176+U176+W176+Y176+AA176</f>
        <v>0</v>
      </c>
      <c r="AJ176" s="51"/>
      <c r="AK176" s="52"/>
      <c r="AL176" s="52"/>
      <c r="AM176" s="52"/>
      <c r="AN176" s="52"/>
      <c r="AO176" s="52"/>
      <c r="AP176" s="53">
        <f t="shared" ref="AP176:AP181" si="654">SUM(AJ176:AO176)</f>
        <v>0</v>
      </c>
      <c r="AQ176" s="54"/>
      <c r="AR176" s="52"/>
      <c r="AS176" s="53">
        <f t="shared" ref="AS176:AS180" si="655">SUM(AQ176:AR176)</f>
        <v>0</v>
      </c>
      <c r="AT176" s="54"/>
      <c r="AU176" s="52"/>
      <c r="AV176" s="52"/>
      <c r="AW176" s="52"/>
      <c r="AX176" s="55"/>
      <c r="AY176" s="56"/>
      <c r="AZ176" s="56"/>
      <c r="BA176" s="57"/>
    </row>
    <row r="177" spans="1:53" ht="17.25" hidden="1" customHeight="1" x14ac:dyDescent="0.2">
      <c r="A177" s="861"/>
      <c r="B177" s="863"/>
      <c r="C177" s="866"/>
      <c r="D177" s="869"/>
      <c r="E177" s="873"/>
      <c r="F177" s="875"/>
      <c r="G177" s="878"/>
      <c r="H177" s="881"/>
      <c r="I177" s="886"/>
      <c r="J177" s="887"/>
      <c r="K177" s="896"/>
      <c r="L177" s="900"/>
      <c r="M177" s="175"/>
      <c r="N177" s="176"/>
      <c r="O177" s="177"/>
      <c r="P177" s="46"/>
      <c r="Q177" s="47"/>
      <c r="R177" s="903"/>
      <c r="S177" s="48"/>
      <c r="T177" s="891"/>
      <c r="U177" s="49"/>
      <c r="V177" s="891"/>
      <c r="W177" s="49"/>
      <c r="X177" s="891"/>
      <c r="Y177" s="49"/>
      <c r="Z177" s="891"/>
      <c r="AA177" s="49"/>
      <c r="AB177" s="891"/>
      <c r="AC177" s="49"/>
      <c r="AD177" s="891"/>
      <c r="AE177" s="49"/>
      <c r="AF177" s="891"/>
      <c r="AG177" s="50"/>
      <c r="AH177" s="894"/>
      <c r="AI177" s="104">
        <f t="shared" si="653"/>
        <v>0</v>
      </c>
      <c r="AJ177" s="51"/>
      <c r="AK177" s="52"/>
      <c r="AL177" s="52"/>
      <c r="AM177" s="52"/>
      <c r="AN177" s="52"/>
      <c r="AO177" s="52"/>
      <c r="AP177" s="53">
        <f t="shared" si="654"/>
        <v>0</v>
      </c>
      <c r="AQ177" s="54"/>
      <c r="AR177" s="52"/>
      <c r="AS177" s="53">
        <f t="shared" si="655"/>
        <v>0</v>
      </c>
      <c r="AT177" s="54"/>
      <c r="AU177" s="52"/>
      <c r="AV177" s="52"/>
      <c r="AW177" s="52"/>
      <c r="AX177" s="55"/>
      <c r="AY177" s="56"/>
      <c r="AZ177" s="56"/>
      <c r="BA177" s="57"/>
    </row>
    <row r="178" spans="1:53" ht="17.25" hidden="1" customHeight="1" x14ac:dyDescent="0.2">
      <c r="A178" s="861"/>
      <c r="B178" s="863"/>
      <c r="C178" s="866"/>
      <c r="D178" s="869"/>
      <c r="E178" s="873"/>
      <c r="F178" s="875"/>
      <c r="G178" s="878"/>
      <c r="H178" s="881"/>
      <c r="I178" s="886"/>
      <c r="J178" s="887"/>
      <c r="K178" s="896"/>
      <c r="L178" s="900"/>
      <c r="M178" s="175"/>
      <c r="N178" s="176"/>
      <c r="O178" s="177"/>
      <c r="P178" s="46"/>
      <c r="Q178" s="47"/>
      <c r="R178" s="903"/>
      <c r="S178" s="48"/>
      <c r="T178" s="891"/>
      <c r="U178" s="49"/>
      <c r="V178" s="891"/>
      <c r="W178" s="49"/>
      <c r="X178" s="891"/>
      <c r="Y178" s="49"/>
      <c r="Z178" s="891"/>
      <c r="AA178" s="49"/>
      <c r="AB178" s="891"/>
      <c r="AC178" s="49"/>
      <c r="AD178" s="891"/>
      <c r="AE178" s="49"/>
      <c r="AF178" s="891"/>
      <c r="AG178" s="50"/>
      <c r="AH178" s="894"/>
      <c r="AI178" s="104">
        <f t="shared" si="653"/>
        <v>0</v>
      </c>
      <c r="AJ178" s="51"/>
      <c r="AK178" s="52"/>
      <c r="AL178" s="52"/>
      <c r="AM178" s="52"/>
      <c r="AN178" s="52"/>
      <c r="AO178" s="52"/>
      <c r="AP178" s="53">
        <f t="shared" si="654"/>
        <v>0</v>
      </c>
      <c r="AQ178" s="54"/>
      <c r="AR178" s="52"/>
      <c r="AS178" s="53">
        <f t="shared" si="655"/>
        <v>0</v>
      </c>
      <c r="AT178" s="54"/>
      <c r="AU178" s="52"/>
      <c r="AV178" s="52"/>
      <c r="AW178" s="52"/>
      <c r="AX178" s="55"/>
      <c r="AY178" s="56"/>
      <c r="AZ178" s="56"/>
      <c r="BA178" s="57"/>
    </row>
    <row r="179" spans="1:53" ht="17.25" hidden="1" customHeight="1" x14ac:dyDescent="0.2">
      <c r="A179" s="861"/>
      <c r="B179" s="863"/>
      <c r="C179" s="866"/>
      <c r="D179" s="869"/>
      <c r="E179" s="873"/>
      <c r="F179" s="875"/>
      <c r="G179" s="878"/>
      <c r="H179" s="881"/>
      <c r="I179" s="886"/>
      <c r="J179" s="887"/>
      <c r="K179" s="896"/>
      <c r="L179" s="900"/>
      <c r="M179" s="175"/>
      <c r="N179" s="176"/>
      <c r="O179" s="177"/>
      <c r="P179" s="46"/>
      <c r="Q179" s="47"/>
      <c r="R179" s="903"/>
      <c r="S179" s="48"/>
      <c r="T179" s="891"/>
      <c r="U179" s="49"/>
      <c r="V179" s="891"/>
      <c r="W179" s="49"/>
      <c r="X179" s="891"/>
      <c r="Y179" s="49"/>
      <c r="Z179" s="891"/>
      <c r="AA179" s="49"/>
      <c r="AB179" s="891"/>
      <c r="AC179" s="49"/>
      <c r="AD179" s="891"/>
      <c r="AE179" s="49"/>
      <c r="AF179" s="891"/>
      <c r="AG179" s="50"/>
      <c r="AH179" s="894"/>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861"/>
      <c r="B180" s="863"/>
      <c r="C180" s="866"/>
      <c r="D180" s="869"/>
      <c r="E180" s="873"/>
      <c r="F180" s="875"/>
      <c r="G180" s="878"/>
      <c r="H180" s="881"/>
      <c r="I180" s="886"/>
      <c r="J180" s="887"/>
      <c r="K180" s="896"/>
      <c r="L180" s="900"/>
      <c r="M180" s="175"/>
      <c r="N180" s="176"/>
      <c r="O180" s="177"/>
      <c r="P180" s="46"/>
      <c r="Q180" s="47"/>
      <c r="R180" s="903"/>
      <c r="S180" s="48"/>
      <c r="T180" s="891"/>
      <c r="U180" s="49"/>
      <c r="V180" s="891"/>
      <c r="W180" s="49"/>
      <c r="X180" s="891"/>
      <c r="Y180" s="49"/>
      <c r="Z180" s="891"/>
      <c r="AA180" s="49"/>
      <c r="AB180" s="891"/>
      <c r="AC180" s="49"/>
      <c r="AD180" s="891"/>
      <c r="AE180" s="49"/>
      <c r="AF180" s="891"/>
      <c r="AG180" s="50"/>
      <c r="AH180" s="894"/>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861"/>
      <c r="B181" s="864"/>
      <c r="C181" s="867"/>
      <c r="D181" s="870"/>
      <c r="E181" s="873"/>
      <c r="F181" s="876"/>
      <c r="G181" s="879"/>
      <c r="H181" s="882"/>
      <c r="I181" s="886"/>
      <c r="J181" s="887"/>
      <c r="K181" s="897"/>
      <c r="L181" s="900"/>
      <c r="M181" s="178"/>
      <c r="N181" s="179"/>
      <c r="O181" s="180"/>
      <c r="P181" s="107"/>
      <c r="Q181" s="108"/>
      <c r="R181" s="903"/>
      <c r="S181" s="109"/>
      <c r="T181" s="891"/>
      <c r="U181" s="110"/>
      <c r="V181" s="891"/>
      <c r="W181" s="110"/>
      <c r="X181" s="891"/>
      <c r="Y181" s="110"/>
      <c r="Z181" s="891"/>
      <c r="AA181" s="110"/>
      <c r="AB181" s="891"/>
      <c r="AC181" s="110"/>
      <c r="AD181" s="891"/>
      <c r="AE181" s="110"/>
      <c r="AF181" s="891"/>
      <c r="AG181" s="111"/>
      <c r="AH181" s="895"/>
      <c r="AI181" s="104">
        <f t="shared" si="653"/>
        <v>0</v>
      </c>
      <c r="AJ181" s="112"/>
      <c r="AK181" s="113"/>
      <c r="AL181" s="113"/>
      <c r="AM181" s="113"/>
      <c r="AN181" s="113"/>
      <c r="AO181" s="113"/>
      <c r="AP181" s="53">
        <f t="shared" si="654"/>
        <v>0</v>
      </c>
      <c r="AQ181" s="114"/>
      <c r="AR181" s="113"/>
      <c r="AS181" s="53">
        <f>SUM(AQ181:AR181)</f>
        <v>0</v>
      </c>
      <c r="AT181" s="114"/>
      <c r="AU181" s="113"/>
      <c r="AV181" s="113"/>
      <c r="AW181" s="113"/>
      <c r="AX181" s="115"/>
      <c r="AY181" s="116"/>
      <c r="AZ181" s="116"/>
      <c r="BA181" s="117"/>
    </row>
    <row r="182" spans="1:53" ht="9.9499999999999993" hidden="1" customHeight="1" thickBot="1" x14ac:dyDescent="0.25">
      <c r="A182" s="862"/>
      <c r="B182" s="865"/>
      <c r="C182" s="868"/>
      <c r="D182" s="871"/>
      <c r="E182" s="874"/>
      <c r="F182" s="877"/>
      <c r="G182" s="880"/>
      <c r="H182" s="883"/>
      <c r="I182" s="888"/>
      <c r="J182" s="889"/>
      <c r="K182" s="898"/>
      <c r="L182" s="901"/>
      <c r="M182" s="181"/>
      <c r="N182" s="182"/>
      <c r="O182" s="183"/>
      <c r="P182" s="118"/>
      <c r="Q182" s="118"/>
      <c r="R182" s="904"/>
      <c r="S182" s="184"/>
      <c r="T182" s="892"/>
      <c r="U182" s="185"/>
      <c r="V182" s="892"/>
      <c r="W182" s="185"/>
      <c r="X182" s="892"/>
      <c r="Y182" s="185"/>
      <c r="Z182" s="892"/>
      <c r="AA182" s="185"/>
      <c r="AB182" s="892"/>
      <c r="AC182" s="185"/>
      <c r="AD182" s="892"/>
      <c r="AE182" s="185"/>
      <c r="AF182" s="892"/>
      <c r="AG182" s="186"/>
      <c r="AH182" s="119"/>
      <c r="AI182" s="120"/>
      <c r="AJ182" s="187"/>
      <c r="AK182" s="188"/>
      <c r="AL182" s="188"/>
      <c r="AM182" s="188"/>
      <c r="AN182" s="188"/>
      <c r="AO182" s="188"/>
      <c r="AP182" s="121"/>
      <c r="AQ182" s="189"/>
      <c r="AR182" s="188"/>
      <c r="AS182" s="121"/>
      <c r="AT182" s="189"/>
      <c r="AU182" s="188"/>
      <c r="AV182" s="188"/>
      <c r="AW182" s="188"/>
      <c r="AX182" s="190"/>
      <c r="AY182" s="191"/>
      <c r="AZ182" s="191"/>
      <c r="BA182" s="192"/>
    </row>
    <row r="183" spans="1:53" ht="6" hidden="1" customHeight="1" x14ac:dyDescent="0.2">
      <c r="A183" s="157"/>
      <c r="B183" s="193"/>
      <c r="C183" s="193"/>
      <c r="D183" s="193"/>
      <c r="E183" s="193"/>
      <c r="F183" s="193"/>
      <c r="G183" s="193"/>
      <c r="H183" s="193"/>
      <c r="I183" s="905"/>
      <c r="J183" s="905"/>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4"/>
      <c r="AJ183" s="194"/>
      <c r="AK183" s="194"/>
      <c r="AL183" s="194"/>
      <c r="AM183" s="194"/>
      <c r="AN183" s="194"/>
      <c r="AO183" s="195"/>
      <c r="AP183" s="194"/>
      <c r="AQ183" s="194"/>
      <c r="AR183" s="194"/>
      <c r="AS183" s="194"/>
      <c r="AT183" s="194"/>
      <c r="AU183" s="194"/>
      <c r="AV183" s="194"/>
      <c r="AW183" s="194"/>
      <c r="AX183" s="194"/>
      <c r="AY183" s="194"/>
      <c r="AZ183" s="194"/>
      <c r="BA183" s="157"/>
    </row>
    <row r="184" spans="1:53" ht="72" hidden="1" customHeight="1" x14ac:dyDescent="0.2">
      <c r="A184" s="860">
        <v>20</v>
      </c>
      <c r="B184" s="162" t="s">
        <v>1710</v>
      </c>
      <c r="C184" s="163" t="s">
        <v>1711</v>
      </c>
      <c r="D184" s="164" t="s">
        <v>21</v>
      </c>
      <c r="E184" s="164" t="s">
        <v>1899</v>
      </c>
      <c r="F184" s="163" t="s">
        <v>1712</v>
      </c>
      <c r="G184" s="165" t="s">
        <v>1680</v>
      </c>
      <c r="H184" s="165" t="s">
        <v>1681</v>
      </c>
      <c r="I184" s="166" t="s">
        <v>1915</v>
      </c>
      <c r="J184" s="167">
        <f>+$N$3</f>
        <v>2017</v>
      </c>
      <c r="K184" s="165" t="s">
        <v>1932</v>
      </c>
      <c r="L184" s="166" t="s">
        <v>1933</v>
      </c>
      <c r="M184" s="163" t="s">
        <v>1713</v>
      </c>
      <c r="N184" s="163" t="s">
        <v>1714</v>
      </c>
      <c r="O184" s="163" t="s">
        <v>1715</v>
      </c>
      <c r="P184" s="163" t="s">
        <v>1716</v>
      </c>
      <c r="Q184" s="163" t="s">
        <v>1717</v>
      </c>
      <c r="R184" s="168">
        <f t="shared" ref="R184" si="656">SUM(R185:R191)</f>
        <v>0</v>
      </c>
      <c r="S184" s="169">
        <f t="shared" ref="S184" si="657">SUM(S185:S191)</f>
        <v>0</v>
      </c>
      <c r="T184" s="170">
        <f t="shared" ref="T184" si="658">SUM(T185:T191)</f>
        <v>0</v>
      </c>
      <c r="U184" s="171">
        <f t="shared" ref="U184" si="659">SUM(U185:U191)</f>
        <v>0</v>
      </c>
      <c r="V184" s="170">
        <f t="shared" ref="V184" si="660">SUM(V185:V191)</f>
        <v>0</v>
      </c>
      <c r="W184" s="171">
        <f t="shared" ref="W184" si="661">SUM(W185:W191)</f>
        <v>0</v>
      </c>
      <c r="X184" s="170">
        <f t="shared" ref="X184" si="662">SUM(X185:X191)</f>
        <v>0</v>
      </c>
      <c r="Y184" s="171">
        <f t="shared" ref="Y184" si="663">SUM(Y185:Y191)</f>
        <v>0</v>
      </c>
      <c r="Z184" s="170">
        <f t="shared" ref="Z184" si="664">SUM(Z185:Z191)</f>
        <v>0</v>
      </c>
      <c r="AA184" s="171">
        <f t="shared" ref="AA184" si="665">SUM(AA185:AA191)</f>
        <v>0</v>
      </c>
      <c r="AB184" s="170">
        <f t="shared" ref="AB184" si="666">SUM(AB185:AB191)</f>
        <v>0</v>
      </c>
      <c r="AC184" s="171">
        <f t="shared" ref="AC184" si="667">SUM(AC185:AC191)</f>
        <v>0</v>
      </c>
      <c r="AD184" s="170">
        <f t="shared" ref="AD184" si="668">SUM(AD185:AD191)</f>
        <v>0</v>
      </c>
      <c r="AE184" s="171">
        <f t="shared" ref="AE184" si="669">SUM(AE185:AE191)</f>
        <v>0</v>
      </c>
      <c r="AF184" s="170">
        <f t="shared" ref="AF184" si="670">SUM(AF185:AF191)</f>
        <v>0</v>
      </c>
      <c r="AG184" s="172">
        <f t="shared" ref="AG184" si="671">SUM(AG185:AG191)</f>
        <v>0</v>
      </c>
      <c r="AH184" s="173">
        <f t="shared" ref="AH184" si="672">SUM(AH185:AH191)</f>
        <v>0</v>
      </c>
      <c r="AI184" s="174">
        <f t="shared" ref="AI184" si="673">SUM(AI185:AI191)</f>
        <v>0</v>
      </c>
      <c r="AJ184" s="41">
        <f t="shared" ref="AJ184" si="674">SUM(AJ185:AJ191)</f>
        <v>0</v>
      </c>
      <c r="AK184" s="42">
        <f t="shared" ref="AK184" si="675">SUM(AK185:AK191)</f>
        <v>0</v>
      </c>
      <c r="AL184" s="42">
        <f t="shared" ref="AL184" si="676">SUM(AL185:AL191)</f>
        <v>0</v>
      </c>
      <c r="AM184" s="42">
        <f t="shared" ref="AM184" si="677">SUM(AM185:AM191)</f>
        <v>0</v>
      </c>
      <c r="AN184" s="42">
        <f t="shared" ref="AN184" si="678">SUM(AN185:AN191)</f>
        <v>0</v>
      </c>
      <c r="AO184" s="42">
        <f t="shared" ref="AO184" si="679">SUM(AO185:AO191)</f>
        <v>0</v>
      </c>
      <c r="AP184" s="43">
        <f t="shared" ref="AP184" si="680">SUM(AP185:AP191)</f>
        <v>0</v>
      </c>
      <c r="AQ184" s="105">
        <f t="shared" ref="AQ184" si="681">SUM(AQ185:AQ191)</f>
        <v>0</v>
      </c>
      <c r="AR184" s="42">
        <f t="shared" ref="AR184" si="682">SUM(AR185:AR191)</f>
        <v>0</v>
      </c>
      <c r="AS184" s="43">
        <f t="shared" ref="AS184" si="683">SUM(AS185:AS191)</f>
        <v>0</v>
      </c>
      <c r="AT184" s="105">
        <f t="shared" ref="AT184" si="684">SUM(AT185:AT191)</f>
        <v>0</v>
      </c>
      <c r="AU184" s="42">
        <f t="shared" ref="AU184" si="685">SUM(AU185:AU191)</f>
        <v>0</v>
      </c>
      <c r="AV184" s="42">
        <f t="shared" ref="AV184" si="686">SUM(AV185:AV191)</f>
        <v>0</v>
      </c>
      <c r="AW184" s="42">
        <f t="shared" ref="AW184" si="687">SUM(AW185:AW191)</f>
        <v>0</v>
      </c>
      <c r="AX184" s="106">
        <f t="shared" ref="AX184" si="688">SUM(AX185:AX191)</f>
        <v>0</v>
      </c>
      <c r="AY184" s="44" t="s">
        <v>1687</v>
      </c>
      <c r="AZ184" s="44" t="s">
        <v>1688</v>
      </c>
      <c r="BA184" s="45" t="s">
        <v>1689</v>
      </c>
    </row>
    <row r="185" spans="1:53" ht="17.25" hidden="1" customHeight="1" x14ac:dyDescent="0.2">
      <c r="A185" s="861"/>
      <c r="B185" s="863" t="str">
        <f>VLOOKUP($D$9,'PROYECTOS REGISTRADOS'!$A$2:$D$82,4,0)</f>
        <v>Conservación de flora, fauna, suelo y seguimiento en mineria y gestion de residuos solidos en el municipio de Tocancipá, Cundinamarca, Centro Oriente</v>
      </c>
      <c r="C185" s="866" t="str">
        <f>VLOOKUP($D$9,'PROYECTOS REGISTRADOS'!$A$2:$D$82,3,0)</f>
        <v>2016-25817-0008</v>
      </c>
      <c r="D185" s="869"/>
      <c r="E185" s="872" t="str">
        <f>IF(D185=0,"0-0",(VLOOKUP(D185,'CONSOLIDADO PLAN DESARROLLO'!$EL$9:$ET$304,2,0)))</f>
        <v>0-0</v>
      </c>
      <c r="F185" s="875" t="str">
        <f>IF(D185=0,"0-0",(VLOOKUP(D185,'CONSOLIDADO PLAN DESARROLLO'!$EL$9:$ET$304,3,0)))</f>
        <v>0-0</v>
      </c>
      <c r="G185" s="878" t="str">
        <f>IF(D185=0,"0-0",(VLOOKUP(D185,'CONSOLIDADO PLAN DESARROLLO'!$EL$9:$ET$304,4,0)))</f>
        <v>0-0</v>
      </c>
      <c r="H185" s="881" t="str">
        <f>IF(D185=0,"0-0",(VLOOKUP(D185,'CONSOLIDADO PLAN DESARROLLO'!$EL$9:$ET$304,5,0)))</f>
        <v>0-0</v>
      </c>
      <c r="I185" s="884" t="str">
        <f>IF(D185=0,"0-0",(VLOOKUP(D185,'CONSOLIDADO PLAN DESARROLLO'!$EL$9:$ET$304,$R$3,0)))</f>
        <v>0-0</v>
      </c>
      <c r="J185" s="885"/>
      <c r="K185" s="896"/>
      <c r="L185" s="899"/>
      <c r="M185" s="175"/>
      <c r="N185" s="176"/>
      <c r="O185" s="177"/>
      <c r="P185" s="46"/>
      <c r="Q185" s="47"/>
      <c r="R185" s="902"/>
      <c r="S185" s="48"/>
      <c r="T185" s="890"/>
      <c r="U185" s="49"/>
      <c r="V185" s="890"/>
      <c r="W185" s="49"/>
      <c r="X185" s="890"/>
      <c r="Y185" s="49"/>
      <c r="Z185" s="890"/>
      <c r="AA185" s="49"/>
      <c r="AB185" s="890"/>
      <c r="AC185" s="49"/>
      <c r="AD185" s="890"/>
      <c r="AE185" s="49"/>
      <c r="AF185" s="890"/>
      <c r="AG185" s="50"/>
      <c r="AH185" s="893">
        <f>+R185+T185+V185+X185+Z185+AB185+AD185+AF185</f>
        <v>0</v>
      </c>
      <c r="AI185" s="104">
        <f t="shared" ref="AI185:AI190" si="689">AC185+AE185+AG185+S185+U185+W185+Y185+AA185</f>
        <v>0</v>
      </c>
      <c r="AJ185" s="51"/>
      <c r="AK185" s="52"/>
      <c r="AL185" s="52"/>
      <c r="AM185" s="52"/>
      <c r="AN185" s="52"/>
      <c r="AO185" s="52"/>
      <c r="AP185" s="53">
        <f t="shared" ref="AP185:AP190" si="690">SUM(AJ185:AO185)</f>
        <v>0</v>
      </c>
      <c r="AQ185" s="54"/>
      <c r="AR185" s="52"/>
      <c r="AS185" s="53">
        <f t="shared" ref="AS185:AS189" si="691">SUM(AQ185:AR185)</f>
        <v>0</v>
      </c>
      <c r="AT185" s="54"/>
      <c r="AU185" s="52"/>
      <c r="AV185" s="52"/>
      <c r="AW185" s="52"/>
      <c r="AX185" s="55"/>
      <c r="AY185" s="56"/>
      <c r="AZ185" s="56"/>
      <c r="BA185" s="57"/>
    </row>
    <row r="186" spans="1:53" ht="17.25" hidden="1" customHeight="1" x14ac:dyDescent="0.2">
      <c r="A186" s="861"/>
      <c r="B186" s="863"/>
      <c r="C186" s="866"/>
      <c r="D186" s="869"/>
      <c r="E186" s="873"/>
      <c r="F186" s="875"/>
      <c r="G186" s="878"/>
      <c r="H186" s="881"/>
      <c r="I186" s="886"/>
      <c r="J186" s="887"/>
      <c r="K186" s="896"/>
      <c r="L186" s="900"/>
      <c r="M186" s="175"/>
      <c r="N186" s="176"/>
      <c r="O186" s="177"/>
      <c r="P186" s="46"/>
      <c r="Q186" s="47"/>
      <c r="R186" s="903"/>
      <c r="S186" s="48"/>
      <c r="T186" s="891"/>
      <c r="U186" s="49"/>
      <c r="V186" s="891"/>
      <c r="W186" s="49"/>
      <c r="X186" s="891"/>
      <c r="Y186" s="49"/>
      <c r="Z186" s="891"/>
      <c r="AA186" s="49"/>
      <c r="AB186" s="891"/>
      <c r="AC186" s="49"/>
      <c r="AD186" s="891"/>
      <c r="AE186" s="49"/>
      <c r="AF186" s="891"/>
      <c r="AG186" s="50"/>
      <c r="AH186" s="894"/>
      <c r="AI186" s="104">
        <f t="shared" si="689"/>
        <v>0</v>
      </c>
      <c r="AJ186" s="51"/>
      <c r="AK186" s="52"/>
      <c r="AL186" s="52"/>
      <c r="AM186" s="52"/>
      <c r="AN186" s="52"/>
      <c r="AO186" s="52"/>
      <c r="AP186" s="53">
        <f t="shared" si="690"/>
        <v>0</v>
      </c>
      <c r="AQ186" s="54"/>
      <c r="AR186" s="52"/>
      <c r="AS186" s="53">
        <f t="shared" si="691"/>
        <v>0</v>
      </c>
      <c r="AT186" s="54"/>
      <c r="AU186" s="52"/>
      <c r="AV186" s="52"/>
      <c r="AW186" s="52"/>
      <c r="AX186" s="55"/>
      <c r="AY186" s="56"/>
      <c r="AZ186" s="56"/>
      <c r="BA186" s="57"/>
    </row>
    <row r="187" spans="1:53" ht="17.25" hidden="1" customHeight="1" x14ac:dyDescent="0.2">
      <c r="A187" s="861"/>
      <c r="B187" s="863"/>
      <c r="C187" s="866"/>
      <c r="D187" s="869"/>
      <c r="E187" s="873"/>
      <c r="F187" s="875"/>
      <c r="G187" s="878"/>
      <c r="H187" s="881"/>
      <c r="I187" s="886"/>
      <c r="J187" s="887"/>
      <c r="K187" s="896"/>
      <c r="L187" s="900"/>
      <c r="M187" s="175"/>
      <c r="N187" s="176"/>
      <c r="O187" s="177"/>
      <c r="P187" s="46"/>
      <c r="Q187" s="47"/>
      <c r="R187" s="903"/>
      <c r="S187" s="48"/>
      <c r="T187" s="891"/>
      <c r="U187" s="49"/>
      <c r="V187" s="891"/>
      <c r="W187" s="49"/>
      <c r="X187" s="891"/>
      <c r="Y187" s="49"/>
      <c r="Z187" s="891"/>
      <c r="AA187" s="49"/>
      <c r="AB187" s="891"/>
      <c r="AC187" s="49"/>
      <c r="AD187" s="891"/>
      <c r="AE187" s="49"/>
      <c r="AF187" s="891"/>
      <c r="AG187" s="50"/>
      <c r="AH187" s="894"/>
      <c r="AI187" s="104">
        <f t="shared" si="689"/>
        <v>0</v>
      </c>
      <c r="AJ187" s="51"/>
      <c r="AK187" s="52"/>
      <c r="AL187" s="52"/>
      <c r="AM187" s="52"/>
      <c r="AN187" s="52"/>
      <c r="AO187" s="52"/>
      <c r="AP187" s="53">
        <f t="shared" si="690"/>
        <v>0</v>
      </c>
      <c r="AQ187" s="54"/>
      <c r="AR187" s="52"/>
      <c r="AS187" s="53">
        <f t="shared" si="691"/>
        <v>0</v>
      </c>
      <c r="AT187" s="54"/>
      <c r="AU187" s="52"/>
      <c r="AV187" s="52"/>
      <c r="AW187" s="52"/>
      <c r="AX187" s="55"/>
      <c r="AY187" s="56"/>
      <c r="AZ187" s="56"/>
      <c r="BA187" s="57"/>
    </row>
    <row r="188" spans="1:53" ht="17.25" hidden="1" customHeight="1" x14ac:dyDescent="0.2">
      <c r="A188" s="861"/>
      <c r="B188" s="863"/>
      <c r="C188" s="866"/>
      <c r="D188" s="869"/>
      <c r="E188" s="873"/>
      <c r="F188" s="875"/>
      <c r="G188" s="878"/>
      <c r="H188" s="881"/>
      <c r="I188" s="886"/>
      <c r="J188" s="887"/>
      <c r="K188" s="896"/>
      <c r="L188" s="900"/>
      <c r="M188" s="175"/>
      <c r="N188" s="176"/>
      <c r="O188" s="177"/>
      <c r="P188" s="46"/>
      <c r="Q188" s="47"/>
      <c r="R188" s="903"/>
      <c r="S188" s="48"/>
      <c r="T188" s="891"/>
      <c r="U188" s="49"/>
      <c r="V188" s="891"/>
      <c r="W188" s="49"/>
      <c r="X188" s="891"/>
      <c r="Y188" s="49"/>
      <c r="Z188" s="891"/>
      <c r="AA188" s="49"/>
      <c r="AB188" s="891"/>
      <c r="AC188" s="49"/>
      <c r="AD188" s="891"/>
      <c r="AE188" s="49"/>
      <c r="AF188" s="891"/>
      <c r="AG188" s="50"/>
      <c r="AH188" s="894"/>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861"/>
      <c r="B189" s="863"/>
      <c r="C189" s="866"/>
      <c r="D189" s="869"/>
      <c r="E189" s="873"/>
      <c r="F189" s="875"/>
      <c r="G189" s="878"/>
      <c r="H189" s="881"/>
      <c r="I189" s="886"/>
      <c r="J189" s="887"/>
      <c r="K189" s="896"/>
      <c r="L189" s="900"/>
      <c r="M189" s="175"/>
      <c r="N189" s="176"/>
      <c r="O189" s="177"/>
      <c r="P189" s="46"/>
      <c r="Q189" s="47"/>
      <c r="R189" s="903"/>
      <c r="S189" s="48"/>
      <c r="T189" s="891"/>
      <c r="U189" s="49"/>
      <c r="V189" s="891"/>
      <c r="W189" s="49"/>
      <c r="X189" s="891"/>
      <c r="Y189" s="49"/>
      <c r="Z189" s="891"/>
      <c r="AA189" s="49"/>
      <c r="AB189" s="891"/>
      <c r="AC189" s="49"/>
      <c r="AD189" s="891"/>
      <c r="AE189" s="49"/>
      <c r="AF189" s="891"/>
      <c r="AG189" s="50"/>
      <c r="AH189" s="894"/>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861"/>
      <c r="B190" s="864"/>
      <c r="C190" s="867"/>
      <c r="D190" s="870"/>
      <c r="E190" s="873"/>
      <c r="F190" s="876"/>
      <c r="G190" s="879"/>
      <c r="H190" s="882"/>
      <c r="I190" s="886"/>
      <c r="J190" s="887"/>
      <c r="K190" s="897"/>
      <c r="L190" s="900"/>
      <c r="M190" s="178"/>
      <c r="N190" s="179"/>
      <c r="O190" s="180"/>
      <c r="P190" s="107"/>
      <c r="Q190" s="108"/>
      <c r="R190" s="903"/>
      <c r="S190" s="109"/>
      <c r="T190" s="891"/>
      <c r="U190" s="110"/>
      <c r="V190" s="891"/>
      <c r="W190" s="110"/>
      <c r="X190" s="891"/>
      <c r="Y190" s="110"/>
      <c r="Z190" s="891"/>
      <c r="AA190" s="110"/>
      <c r="AB190" s="891"/>
      <c r="AC190" s="110"/>
      <c r="AD190" s="891"/>
      <c r="AE190" s="110"/>
      <c r="AF190" s="891"/>
      <c r="AG190" s="111"/>
      <c r="AH190" s="895"/>
      <c r="AI190" s="104">
        <f t="shared" si="689"/>
        <v>0</v>
      </c>
      <c r="AJ190" s="112"/>
      <c r="AK190" s="113"/>
      <c r="AL190" s="113"/>
      <c r="AM190" s="113"/>
      <c r="AN190" s="113"/>
      <c r="AO190" s="113"/>
      <c r="AP190" s="53">
        <f t="shared" si="690"/>
        <v>0</v>
      </c>
      <c r="AQ190" s="114"/>
      <c r="AR190" s="113"/>
      <c r="AS190" s="53">
        <f>SUM(AQ190:AR190)</f>
        <v>0</v>
      </c>
      <c r="AT190" s="114"/>
      <c r="AU190" s="113"/>
      <c r="AV190" s="113"/>
      <c r="AW190" s="113"/>
      <c r="AX190" s="115"/>
      <c r="AY190" s="116"/>
      <c r="AZ190" s="116"/>
      <c r="BA190" s="117"/>
    </row>
    <row r="191" spans="1:53" ht="9.9499999999999993" hidden="1" customHeight="1" thickBot="1" x14ac:dyDescent="0.25">
      <c r="A191" s="862"/>
      <c r="B191" s="865"/>
      <c r="C191" s="868"/>
      <c r="D191" s="871"/>
      <c r="E191" s="874"/>
      <c r="F191" s="877"/>
      <c r="G191" s="880"/>
      <c r="H191" s="883"/>
      <c r="I191" s="888"/>
      <c r="J191" s="889"/>
      <c r="K191" s="898"/>
      <c r="L191" s="901"/>
      <c r="M191" s="181"/>
      <c r="N191" s="182"/>
      <c r="O191" s="183"/>
      <c r="P191" s="118"/>
      <c r="Q191" s="118"/>
      <c r="R191" s="904"/>
      <c r="S191" s="184"/>
      <c r="T191" s="892"/>
      <c r="U191" s="185"/>
      <c r="V191" s="892"/>
      <c r="W191" s="185"/>
      <c r="X191" s="892"/>
      <c r="Y191" s="185"/>
      <c r="Z191" s="892"/>
      <c r="AA191" s="185"/>
      <c r="AB191" s="892"/>
      <c r="AC191" s="185"/>
      <c r="AD191" s="892"/>
      <c r="AE191" s="185"/>
      <c r="AF191" s="892"/>
      <c r="AG191" s="186"/>
      <c r="AH191" s="119"/>
      <c r="AI191" s="120"/>
      <c r="AJ191" s="187"/>
      <c r="AK191" s="188"/>
      <c r="AL191" s="188"/>
      <c r="AM191" s="188"/>
      <c r="AN191" s="188"/>
      <c r="AO191" s="188"/>
      <c r="AP191" s="121"/>
      <c r="AQ191" s="189"/>
      <c r="AR191" s="188"/>
      <c r="AS191" s="121"/>
      <c r="AT191" s="189"/>
      <c r="AU191" s="188"/>
      <c r="AV191" s="188"/>
      <c r="AW191" s="188"/>
      <c r="AX191" s="190"/>
      <c r="AY191" s="191"/>
      <c r="AZ191" s="191"/>
      <c r="BA191" s="192"/>
    </row>
    <row r="192" spans="1:53" ht="6" hidden="1" customHeight="1" x14ac:dyDescent="0.2">
      <c r="A192" s="157"/>
      <c r="B192" s="193"/>
      <c r="C192" s="193"/>
      <c r="D192" s="193"/>
      <c r="E192" s="193"/>
      <c r="F192" s="193"/>
      <c r="G192" s="193"/>
      <c r="H192" s="193"/>
      <c r="I192" s="905"/>
      <c r="J192" s="905"/>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4"/>
      <c r="AJ192" s="194"/>
      <c r="AK192" s="194"/>
      <c r="AL192" s="194"/>
      <c r="AM192" s="194"/>
      <c r="AN192" s="194"/>
      <c r="AO192" s="195"/>
      <c r="AP192" s="194"/>
      <c r="AQ192" s="194"/>
      <c r="AR192" s="194"/>
      <c r="AS192" s="194"/>
      <c r="AT192" s="194"/>
      <c r="AU192" s="194"/>
      <c r="AV192" s="194"/>
      <c r="AW192" s="194"/>
      <c r="AX192" s="194"/>
      <c r="AY192" s="194"/>
      <c r="AZ192" s="194"/>
      <c r="BA192" s="157"/>
    </row>
    <row r="193" spans="1:53" ht="72" hidden="1" customHeight="1" x14ac:dyDescent="0.2">
      <c r="A193" s="860">
        <v>21</v>
      </c>
      <c r="B193" s="162" t="s">
        <v>1710</v>
      </c>
      <c r="C193" s="163" t="s">
        <v>1711</v>
      </c>
      <c r="D193" s="164" t="s">
        <v>21</v>
      </c>
      <c r="E193" s="164" t="s">
        <v>1899</v>
      </c>
      <c r="F193" s="163" t="s">
        <v>1712</v>
      </c>
      <c r="G193" s="165" t="s">
        <v>1680</v>
      </c>
      <c r="H193" s="165" t="s">
        <v>1681</v>
      </c>
      <c r="I193" s="166" t="s">
        <v>1915</v>
      </c>
      <c r="J193" s="167">
        <f>+$N$3</f>
        <v>2017</v>
      </c>
      <c r="K193" s="165" t="s">
        <v>1932</v>
      </c>
      <c r="L193" s="166" t="s">
        <v>1933</v>
      </c>
      <c r="M193" s="163" t="s">
        <v>1713</v>
      </c>
      <c r="N193" s="163" t="s">
        <v>1714</v>
      </c>
      <c r="O193" s="163" t="s">
        <v>1715</v>
      </c>
      <c r="P193" s="163" t="s">
        <v>1716</v>
      </c>
      <c r="Q193" s="163" t="s">
        <v>1717</v>
      </c>
      <c r="R193" s="168">
        <f t="shared" ref="R193" si="692">SUM(R194:R200)</f>
        <v>0</v>
      </c>
      <c r="S193" s="169">
        <f t="shared" ref="S193" si="693">SUM(S194:S200)</f>
        <v>0</v>
      </c>
      <c r="T193" s="170">
        <f t="shared" ref="T193" si="694">SUM(T194:T200)</f>
        <v>0</v>
      </c>
      <c r="U193" s="171">
        <f t="shared" ref="U193" si="695">SUM(U194:U200)</f>
        <v>0</v>
      </c>
      <c r="V193" s="170">
        <f t="shared" ref="V193" si="696">SUM(V194:V200)</f>
        <v>0</v>
      </c>
      <c r="W193" s="171">
        <f t="shared" ref="W193" si="697">SUM(W194:W200)</f>
        <v>0</v>
      </c>
      <c r="X193" s="170">
        <f t="shared" ref="X193" si="698">SUM(X194:X200)</f>
        <v>0</v>
      </c>
      <c r="Y193" s="171">
        <f t="shared" ref="Y193" si="699">SUM(Y194:Y200)</f>
        <v>0</v>
      </c>
      <c r="Z193" s="170">
        <f t="shared" ref="Z193" si="700">SUM(Z194:Z200)</f>
        <v>0</v>
      </c>
      <c r="AA193" s="171">
        <f t="shared" ref="AA193" si="701">SUM(AA194:AA200)</f>
        <v>0</v>
      </c>
      <c r="AB193" s="170">
        <f t="shared" ref="AB193" si="702">SUM(AB194:AB200)</f>
        <v>0</v>
      </c>
      <c r="AC193" s="171">
        <f t="shared" ref="AC193" si="703">SUM(AC194:AC200)</f>
        <v>0</v>
      </c>
      <c r="AD193" s="170">
        <f t="shared" ref="AD193" si="704">SUM(AD194:AD200)</f>
        <v>0</v>
      </c>
      <c r="AE193" s="171">
        <f t="shared" ref="AE193" si="705">SUM(AE194:AE200)</f>
        <v>0</v>
      </c>
      <c r="AF193" s="170">
        <f t="shared" ref="AF193" si="706">SUM(AF194:AF200)</f>
        <v>0</v>
      </c>
      <c r="AG193" s="172">
        <f t="shared" ref="AG193" si="707">SUM(AG194:AG200)</f>
        <v>0</v>
      </c>
      <c r="AH193" s="173">
        <f t="shared" ref="AH193" si="708">SUM(AH194:AH200)</f>
        <v>0</v>
      </c>
      <c r="AI193" s="174">
        <f t="shared" ref="AI193" si="709">SUM(AI194:AI200)</f>
        <v>0</v>
      </c>
      <c r="AJ193" s="41">
        <f t="shared" ref="AJ193" si="710">SUM(AJ194:AJ200)</f>
        <v>0</v>
      </c>
      <c r="AK193" s="42">
        <f t="shared" ref="AK193" si="711">SUM(AK194:AK200)</f>
        <v>0</v>
      </c>
      <c r="AL193" s="42">
        <f t="shared" ref="AL193" si="712">SUM(AL194:AL200)</f>
        <v>0</v>
      </c>
      <c r="AM193" s="42">
        <f t="shared" ref="AM193" si="713">SUM(AM194:AM200)</f>
        <v>0</v>
      </c>
      <c r="AN193" s="42">
        <f t="shared" ref="AN193" si="714">SUM(AN194:AN200)</f>
        <v>0</v>
      </c>
      <c r="AO193" s="42">
        <f t="shared" ref="AO193" si="715">SUM(AO194:AO200)</f>
        <v>0</v>
      </c>
      <c r="AP193" s="43">
        <f t="shared" ref="AP193" si="716">SUM(AP194:AP200)</f>
        <v>0</v>
      </c>
      <c r="AQ193" s="105">
        <f t="shared" ref="AQ193" si="717">SUM(AQ194:AQ200)</f>
        <v>0</v>
      </c>
      <c r="AR193" s="42">
        <f t="shared" ref="AR193" si="718">SUM(AR194:AR200)</f>
        <v>0</v>
      </c>
      <c r="AS193" s="43">
        <f t="shared" ref="AS193" si="719">SUM(AS194:AS200)</f>
        <v>0</v>
      </c>
      <c r="AT193" s="105">
        <f t="shared" ref="AT193" si="720">SUM(AT194:AT200)</f>
        <v>0</v>
      </c>
      <c r="AU193" s="42">
        <f t="shared" ref="AU193" si="721">SUM(AU194:AU200)</f>
        <v>0</v>
      </c>
      <c r="AV193" s="42">
        <f t="shared" ref="AV193" si="722">SUM(AV194:AV200)</f>
        <v>0</v>
      </c>
      <c r="AW193" s="42">
        <f t="shared" ref="AW193" si="723">SUM(AW194:AW200)</f>
        <v>0</v>
      </c>
      <c r="AX193" s="106">
        <f t="shared" ref="AX193" si="724">SUM(AX194:AX200)</f>
        <v>0</v>
      </c>
      <c r="AY193" s="44" t="s">
        <v>1687</v>
      </c>
      <c r="AZ193" s="44" t="s">
        <v>1688</v>
      </c>
      <c r="BA193" s="45" t="s">
        <v>1689</v>
      </c>
    </row>
    <row r="194" spans="1:53" ht="17.25" hidden="1" customHeight="1" x14ac:dyDescent="0.2">
      <c r="A194" s="861"/>
      <c r="B194" s="863" t="str">
        <f>VLOOKUP($D$9,'PROYECTOS REGISTRADOS'!$A$2:$D$82,4,0)</f>
        <v>Conservación de flora, fauna, suelo y seguimiento en mineria y gestion de residuos solidos en el municipio de Tocancipá, Cundinamarca, Centro Oriente</v>
      </c>
      <c r="C194" s="866" t="str">
        <f>VLOOKUP($D$9,'PROYECTOS REGISTRADOS'!$A$2:$D$82,3,0)</f>
        <v>2016-25817-0008</v>
      </c>
      <c r="D194" s="869"/>
      <c r="E194" s="872" t="str">
        <f>IF(D194=0,"0-0",(VLOOKUP(D194,'CONSOLIDADO PLAN DESARROLLO'!$EL$9:$ET$304,2,0)))</f>
        <v>0-0</v>
      </c>
      <c r="F194" s="875" t="str">
        <f>IF(D194=0,"0-0",(VLOOKUP(D194,'CONSOLIDADO PLAN DESARROLLO'!$EL$9:$ET$304,3,0)))</f>
        <v>0-0</v>
      </c>
      <c r="G194" s="878" t="str">
        <f>IF(D194=0,"0-0",(VLOOKUP(D194,'CONSOLIDADO PLAN DESARROLLO'!$EL$9:$ET$304,4,0)))</f>
        <v>0-0</v>
      </c>
      <c r="H194" s="881" t="str">
        <f>IF(D194=0,"0-0",(VLOOKUP(D194,'CONSOLIDADO PLAN DESARROLLO'!$EL$9:$ET$304,5,0)))</f>
        <v>0-0</v>
      </c>
      <c r="I194" s="884" t="str">
        <f>IF(D194=0,"0-0",(VLOOKUP(D194,'CONSOLIDADO PLAN DESARROLLO'!$EL$9:$ET$304,$R$3,0)))</f>
        <v>0-0</v>
      </c>
      <c r="J194" s="885"/>
      <c r="K194" s="896"/>
      <c r="L194" s="899"/>
      <c r="M194" s="175"/>
      <c r="N194" s="176"/>
      <c r="O194" s="177"/>
      <c r="P194" s="46"/>
      <c r="Q194" s="47"/>
      <c r="R194" s="902"/>
      <c r="S194" s="48"/>
      <c r="T194" s="890"/>
      <c r="U194" s="49"/>
      <c r="V194" s="890"/>
      <c r="W194" s="49"/>
      <c r="X194" s="890"/>
      <c r="Y194" s="49"/>
      <c r="Z194" s="890"/>
      <c r="AA194" s="49"/>
      <c r="AB194" s="890"/>
      <c r="AC194" s="49"/>
      <c r="AD194" s="890"/>
      <c r="AE194" s="49"/>
      <c r="AF194" s="890"/>
      <c r="AG194" s="50"/>
      <c r="AH194" s="893">
        <f>+R194+T194+V194+X194+Z194+AB194+AD194+AF194</f>
        <v>0</v>
      </c>
      <c r="AI194" s="104">
        <f t="shared" ref="AI194:AI199" si="725">AC194+AE194+AG194+S194+U194+W194+Y194+AA194</f>
        <v>0</v>
      </c>
      <c r="AJ194" s="51"/>
      <c r="AK194" s="52"/>
      <c r="AL194" s="52"/>
      <c r="AM194" s="52"/>
      <c r="AN194" s="52"/>
      <c r="AO194" s="52"/>
      <c r="AP194" s="53">
        <f t="shared" ref="AP194:AP199" si="726">SUM(AJ194:AO194)</f>
        <v>0</v>
      </c>
      <c r="AQ194" s="54"/>
      <c r="AR194" s="52"/>
      <c r="AS194" s="53">
        <f t="shared" ref="AS194:AS198" si="727">SUM(AQ194:AR194)</f>
        <v>0</v>
      </c>
      <c r="AT194" s="54"/>
      <c r="AU194" s="52"/>
      <c r="AV194" s="52"/>
      <c r="AW194" s="52"/>
      <c r="AX194" s="55"/>
      <c r="AY194" s="56"/>
      <c r="AZ194" s="56"/>
      <c r="BA194" s="57"/>
    </row>
    <row r="195" spans="1:53" ht="17.25" hidden="1" customHeight="1" x14ac:dyDescent="0.2">
      <c r="A195" s="861"/>
      <c r="B195" s="863"/>
      <c r="C195" s="866"/>
      <c r="D195" s="869"/>
      <c r="E195" s="873"/>
      <c r="F195" s="875"/>
      <c r="G195" s="878"/>
      <c r="H195" s="881"/>
      <c r="I195" s="886"/>
      <c r="J195" s="887"/>
      <c r="K195" s="896"/>
      <c r="L195" s="900"/>
      <c r="M195" s="175"/>
      <c r="N195" s="176"/>
      <c r="O195" s="177"/>
      <c r="P195" s="46"/>
      <c r="Q195" s="47"/>
      <c r="R195" s="903"/>
      <c r="S195" s="48"/>
      <c r="T195" s="891"/>
      <c r="U195" s="49"/>
      <c r="V195" s="891"/>
      <c r="W195" s="49"/>
      <c r="X195" s="891"/>
      <c r="Y195" s="49"/>
      <c r="Z195" s="891"/>
      <c r="AA195" s="49"/>
      <c r="AB195" s="891"/>
      <c r="AC195" s="49"/>
      <c r="AD195" s="891"/>
      <c r="AE195" s="49"/>
      <c r="AF195" s="891"/>
      <c r="AG195" s="50"/>
      <c r="AH195" s="894"/>
      <c r="AI195" s="104">
        <f t="shared" si="725"/>
        <v>0</v>
      </c>
      <c r="AJ195" s="51"/>
      <c r="AK195" s="52"/>
      <c r="AL195" s="52"/>
      <c r="AM195" s="52"/>
      <c r="AN195" s="52"/>
      <c r="AO195" s="52"/>
      <c r="AP195" s="53">
        <f t="shared" si="726"/>
        <v>0</v>
      </c>
      <c r="AQ195" s="54"/>
      <c r="AR195" s="52"/>
      <c r="AS195" s="53">
        <f t="shared" si="727"/>
        <v>0</v>
      </c>
      <c r="AT195" s="54"/>
      <c r="AU195" s="52"/>
      <c r="AV195" s="52"/>
      <c r="AW195" s="52"/>
      <c r="AX195" s="55"/>
      <c r="AY195" s="56"/>
      <c r="AZ195" s="56"/>
      <c r="BA195" s="57"/>
    </row>
    <row r="196" spans="1:53" ht="17.25" hidden="1" customHeight="1" x14ac:dyDescent="0.2">
      <c r="A196" s="861"/>
      <c r="B196" s="863"/>
      <c r="C196" s="866"/>
      <c r="D196" s="869"/>
      <c r="E196" s="873"/>
      <c r="F196" s="875"/>
      <c r="G196" s="878"/>
      <c r="H196" s="881"/>
      <c r="I196" s="886"/>
      <c r="J196" s="887"/>
      <c r="K196" s="896"/>
      <c r="L196" s="900"/>
      <c r="M196" s="175"/>
      <c r="N196" s="176"/>
      <c r="O196" s="177"/>
      <c r="P196" s="46"/>
      <c r="Q196" s="47"/>
      <c r="R196" s="903"/>
      <c r="S196" s="48"/>
      <c r="T196" s="891"/>
      <c r="U196" s="49"/>
      <c r="V196" s="891"/>
      <c r="W196" s="49"/>
      <c r="X196" s="891"/>
      <c r="Y196" s="49"/>
      <c r="Z196" s="891"/>
      <c r="AA196" s="49"/>
      <c r="AB196" s="891"/>
      <c r="AC196" s="49"/>
      <c r="AD196" s="891"/>
      <c r="AE196" s="49"/>
      <c r="AF196" s="891"/>
      <c r="AG196" s="50"/>
      <c r="AH196" s="894"/>
      <c r="AI196" s="104">
        <f t="shared" si="725"/>
        <v>0</v>
      </c>
      <c r="AJ196" s="51"/>
      <c r="AK196" s="52"/>
      <c r="AL196" s="52"/>
      <c r="AM196" s="52"/>
      <c r="AN196" s="52"/>
      <c r="AO196" s="52"/>
      <c r="AP196" s="53">
        <f t="shared" si="726"/>
        <v>0</v>
      </c>
      <c r="AQ196" s="54"/>
      <c r="AR196" s="52"/>
      <c r="AS196" s="53">
        <f t="shared" si="727"/>
        <v>0</v>
      </c>
      <c r="AT196" s="54"/>
      <c r="AU196" s="52"/>
      <c r="AV196" s="52"/>
      <c r="AW196" s="52"/>
      <c r="AX196" s="55"/>
      <c r="AY196" s="56"/>
      <c r="AZ196" s="56"/>
      <c r="BA196" s="57"/>
    </row>
    <row r="197" spans="1:53" ht="17.25" hidden="1" customHeight="1" x14ac:dyDescent="0.2">
      <c r="A197" s="861"/>
      <c r="B197" s="863"/>
      <c r="C197" s="866"/>
      <c r="D197" s="869"/>
      <c r="E197" s="873"/>
      <c r="F197" s="875"/>
      <c r="G197" s="878"/>
      <c r="H197" s="881"/>
      <c r="I197" s="886"/>
      <c r="J197" s="887"/>
      <c r="K197" s="896"/>
      <c r="L197" s="900"/>
      <c r="M197" s="175"/>
      <c r="N197" s="176"/>
      <c r="O197" s="177"/>
      <c r="P197" s="46"/>
      <c r="Q197" s="47"/>
      <c r="R197" s="903"/>
      <c r="S197" s="48"/>
      <c r="T197" s="891"/>
      <c r="U197" s="49"/>
      <c r="V197" s="891"/>
      <c r="W197" s="49"/>
      <c r="X197" s="891"/>
      <c r="Y197" s="49"/>
      <c r="Z197" s="891"/>
      <c r="AA197" s="49"/>
      <c r="AB197" s="891"/>
      <c r="AC197" s="49"/>
      <c r="AD197" s="891"/>
      <c r="AE197" s="49"/>
      <c r="AF197" s="891"/>
      <c r="AG197" s="50"/>
      <c r="AH197" s="894"/>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861"/>
      <c r="B198" s="863"/>
      <c r="C198" s="866"/>
      <c r="D198" s="869"/>
      <c r="E198" s="873"/>
      <c r="F198" s="875"/>
      <c r="G198" s="878"/>
      <c r="H198" s="881"/>
      <c r="I198" s="886"/>
      <c r="J198" s="887"/>
      <c r="K198" s="896"/>
      <c r="L198" s="900"/>
      <c r="M198" s="175"/>
      <c r="N198" s="176"/>
      <c r="O198" s="177"/>
      <c r="P198" s="46"/>
      <c r="Q198" s="47"/>
      <c r="R198" s="903"/>
      <c r="S198" s="48"/>
      <c r="T198" s="891"/>
      <c r="U198" s="49"/>
      <c r="V198" s="891"/>
      <c r="W198" s="49"/>
      <c r="X198" s="891"/>
      <c r="Y198" s="49"/>
      <c r="Z198" s="891"/>
      <c r="AA198" s="49"/>
      <c r="AB198" s="891"/>
      <c r="AC198" s="49"/>
      <c r="AD198" s="891"/>
      <c r="AE198" s="49"/>
      <c r="AF198" s="891"/>
      <c r="AG198" s="50"/>
      <c r="AH198" s="894"/>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861"/>
      <c r="B199" s="864"/>
      <c r="C199" s="867"/>
      <c r="D199" s="870"/>
      <c r="E199" s="873"/>
      <c r="F199" s="876"/>
      <c r="G199" s="879"/>
      <c r="H199" s="882"/>
      <c r="I199" s="886"/>
      <c r="J199" s="887"/>
      <c r="K199" s="897"/>
      <c r="L199" s="900"/>
      <c r="M199" s="178"/>
      <c r="N199" s="179"/>
      <c r="O199" s="180"/>
      <c r="P199" s="107"/>
      <c r="Q199" s="108"/>
      <c r="R199" s="903"/>
      <c r="S199" s="109"/>
      <c r="T199" s="891"/>
      <c r="U199" s="110"/>
      <c r="V199" s="891"/>
      <c r="W199" s="110"/>
      <c r="X199" s="891"/>
      <c r="Y199" s="110"/>
      <c r="Z199" s="891"/>
      <c r="AA199" s="110"/>
      <c r="AB199" s="891"/>
      <c r="AC199" s="110"/>
      <c r="AD199" s="891"/>
      <c r="AE199" s="110"/>
      <c r="AF199" s="891"/>
      <c r="AG199" s="111"/>
      <c r="AH199" s="895"/>
      <c r="AI199" s="104">
        <f t="shared" si="725"/>
        <v>0</v>
      </c>
      <c r="AJ199" s="112"/>
      <c r="AK199" s="113"/>
      <c r="AL199" s="113"/>
      <c r="AM199" s="113"/>
      <c r="AN199" s="113"/>
      <c r="AO199" s="113"/>
      <c r="AP199" s="53">
        <f t="shared" si="726"/>
        <v>0</v>
      </c>
      <c r="AQ199" s="114"/>
      <c r="AR199" s="113"/>
      <c r="AS199" s="53">
        <f>SUM(AQ199:AR199)</f>
        <v>0</v>
      </c>
      <c r="AT199" s="114"/>
      <c r="AU199" s="113"/>
      <c r="AV199" s="113"/>
      <c r="AW199" s="113"/>
      <c r="AX199" s="115"/>
      <c r="AY199" s="116"/>
      <c r="AZ199" s="116"/>
      <c r="BA199" s="117"/>
    </row>
    <row r="200" spans="1:53" ht="9.9499999999999993" hidden="1" customHeight="1" thickBot="1" x14ac:dyDescent="0.25">
      <c r="A200" s="862"/>
      <c r="B200" s="865"/>
      <c r="C200" s="868"/>
      <c r="D200" s="871"/>
      <c r="E200" s="874"/>
      <c r="F200" s="877"/>
      <c r="G200" s="880"/>
      <c r="H200" s="883"/>
      <c r="I200" s="888"/>
      <c r="J200" s="889"/>
      <c r="K200" s="898"/>
      <c r="L200" s="901"/>
      <c r="M200" s="181"/>
      <c r="N200" s="182"/>
      <c r="O200" s="183"/>
      <c r="P200" s="118"/>
      <c r="Q200" s="118"/>
      <c r="R200" s="904"/>
      <c r="S200" s="184"/>
      <c r="T200" s="892"/>
      <c r="U200" s="185"/>
      <c r="V200" s="892"/>
      <c r="W200" s="185"/>
      <c r="X200" s="892"/>
      <c r="Y200" s="185"/>
      <c r="Z200" s="892"/>
      <c r="AA200" s="185"/>
      <c r="AB200" s="892"/>
      <c r="AC200" s="185"/>
      <c r="AD200" s="892"/>
      <c r="AE200" s="185"/>
      <c r="AF200" s="892"/>
      <c r="AG200" s="186"/>
      <c r="AH200" s="119"/>
      <c r="AI200" s="120"/>
      <c r="AJ200" s="187"/>
      <c r="AK200" s="188"/>
      <c r="AL200" s="188"/>
      <c r="AM200" s="188"/>
      <c r="AN200" s="188"/>
      <c r="AO200" s="188"/>
      <c r="AP200" s="121"/>
      <c r="AQ200" s="189"/>
      <c r="AR200" s="188"/>
      <c r="AS200" s="121"/>
      <c r="AT200" s="189"/>
      <c r="AU200" s="188"/>
      <c r="AV200" s="188"/>
      <c r="AW200" s="188"/>
      <c r="AX200" s="190"/>
      <c r="AY200" s="191"/>
      <c r="AZ200" s="191"/>
      <c r="BA200" s="192"/>
    </row>
    <row r="201" spans="1:53" ht="6" customHeight="1" x14ac:dyDescent="0.2">
      <c r="A201" s="157"/>
      <c r="B201" s="193"/>
      <c r="C201" s="193"/>
      <c r="D201" s="193"/>
      <c r="E201" s="193"/>
      <c r="F201" s="193"/>
      <c r="G201" s="193"/>
      <c r="H201" s="193"/>
      <c r="I201" s="905"/>
      <c r="J201" s="905"/>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4"/>
      <c r="AJ201" s="194"/>
      <c r="AK201" s="194"/>
      <c r="AL201" s="194"/>
      <c r="AM201" s="194"/>
      <c r="AN201" s="194"/>
      <c r="AO201" s="195"/>
      <c r="AP201" s="194"/>
      <c r="AQ201" s="194"/>
      <c r="AR201" s="194"/>
      <c r="AS201" s="194"/>
      <c r="AT201" s="194"/>
      <c r="AU201" s="194"/>
      <c r="AV201" s="194"/>
      <c r="AW201" s="194"/>
      <c r="AX201" s="194"/>
      <c r="AY201" s="194"/>
      <c r="AZ201" s="194"/>
      <c r="BA201" s="157"/>
    </row>
    <row r="203" spans="1:53" x14ac:dyDescent="0.2">
      <c r="B203" s="912"/>
      <c r="C203" s="914" t="s">
        <v>1669</v>
      </c>
      <c r="D203" s="915"/>
      <c r="E203" s="915"/>
      <c r="F203" s="915"/>
      <c r="G203" s="915"/>
      <c r="H203" s="915"/>
      <c r="I203" s="915"/>
      <c r="J203" s="915"/>
    </row>
    <row r="204" spans="1:53" x14ac:dyDescent="0.2">
      <c r="B204" s="913"/>
      <c r="C204" s="914"/>
      <c r="D204" s="915"/>
      <c r="E204" s="915"/>
      <c r="F204" s="915"/>
      <c r="G204" s="915"/>
      <c r="H204" s="915"/>
      <c r="I204" s="915"/>
      <c r="J204" s="915"/>
    </row>
    <row r="310" spans="14:15" x14ac:dyDescent="0.2">
      <c r="N310" s="122" t="s">
        <v>1913</v>
      </c>
      <c r="O310" s="122" t="s">
        <v>1914</v>
      </c>
    </row>
    <row r="311" spans="14:15" x14ac:dyDescent="0.2">
      <c r="N311" s="122">
        <v>2016</v>
      </c>
      <c r="O311" s="122">
        <v>6</v>
      </c>
    </row>
    <row r="312" spans="14:15" x14ac:dyDescent="0.2">
      <c r="N312" s="122">
        <v>2017</v>
      </c>
      <c r="O312" s="122">
        <v>7</v>
      </c>
    </row>
    <row r="313" spans="14:15" x14ac:dyDescent="0.2">
      <c r="N313" s="122">
        <v>2018</v>
      </c>
      <c r="O313" s="122">
        <v>8</v>
      </c>
    </row>
    <row r="314" spans="14:15" x14ac:dyDescent="0.2">
      <c r="N314" s="122">
        <v>2019</v>
      </c>
      <c r="O314" s="122">
        <v>9</v>
      </c>
    </row>
    <row r="315" spans="14:15" x14ac:dyDescent="0.2">
      <c r="N315" s="122">
        <v>2020</v>
      </c>
      <c r="O315"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3:B204"/>
    <mergeCell ref="C203:J204"/>
    <mergeCell ref="G6:J6"/>
    <mergeCell ref="K6:Q6"/>
    <mergeCell ref="E13:E19"/>
    <mergeCell ref="B7:C8"/>
    <mergeCell ref="E7:E8"/>
    <mergeCell ref="B9:C9"/>
    <mergeCell ref="B58:B65"/>
    <mergeCell ref="C58:C65"/>
    <mergeCell ref="D58:D65"/>
    <mergeCell ref="E58:E65"/>
    <mergeCell ref="F58:F65"/>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8:AF74"/>
    <mergeCell ref="AH68:AH73"/>
    <mergeCell ref="I75:J75"/>
    <mergeCell ref="A67:A74"/>
    <mergeCell ref="Z58:Z65"/>
    <mergeCell ref="AB58:AB65"/>
    <mergeCell ref="AD58:AD65"/>
    <mergeCell ref="AF58:AF65"/>
    <mergeCell ref="AH58:AH64"/>
    <mergeCell ref="I66:J66"/>
    <mergeCell ref="G58:G65"/>
    <mergeCell ref="H58:H65"/>
    <mergeCell ref="I58:J65"/>
    <mergeCell ref="K58:K65"/>
    <mergeCell ref="L58:L65"/>
    <mergeCell ref="R58:R65"/>
    <mergeCell ref="T58:T65"/>
    <mergeCell ref="V58:V65"/>
    <mergeCell ref="X58:X65"/>
    <mergeCell ref="A57:A65"/>
    <mergeCell ref="B68:B74"/>
    <mergeCell ref="C68:C74"/>
    <mergeCell ref="D68:D74"/>
    <mergeCell ref="E68:E74"/>
    <mergeCell ref="AF113:AF119"/>
    <mergeCell ref="AH113:AH118"/>
    <mergeCell ref="K113:K119"/>
    <mergeCell ref="L113:L119"/>
    <mergeCell ref="R113:R119"/>
    <mergeCell ref="T113:T119"/>
    <mergeCell ref="V113:V119"/>
    <mergeCell ref="X113:X119"/>
    <mergeCell ref="Z113:Z119"/>
    <mergeCell ref="AB113:AB119"/>
    <mergeCell ref="AD113:AD119"/>
    <mergeCell ref="AF104:AF110"/>
    <mergeCell ref="AH104:AH109"/>
    <mergeCell ref="I111:J111"/>
    <mergeCell ref="K104:K110"/>
    <mergeCell ref="L104:L110"/>
    <mergeCell ref="R104:R110"/>
    <mergeCell ref="T104:T110"/>
    <mergeCell ref="V104:V110"/>
    <mergeCell ref="X104:X110"/>
    <mergeCell ref="Z104:Z110"/>
    <mergeCell ref="AB104:AB110"/>
    <mergeCell ref="AD104:AD110"/>
    <mergeCell ref="V149:V155"/>
    <mergeCell ref="X149:X155"/>
    <mergeCell ref="Z149:Z155"/>
    <mergeCell ref="AB149:AB155"/>
    <mergeCell ref="AD149:AD155"/>
    <mergeCell ref="AF122:AF128"/>
    <mergeCell ref="AH122:AH127"/>
    <mergeCell ref="I129:J129"/>
    <mergeCell ref="K122:K128"/>
    <mergeCell ref="L122:L128"/>
    <mergeCell ref="R122:R128"/>
    <mergeCell ref="T122:T128"/>
    <mergeCell ref="V122:V128"/>
    <mergeCell ref="X122:X128"/>
    <mergeCell ref="Z122:Z128"/>
    <mergeCell ref="AB122:AB128"/>
    <mergeCell ref="AD122:AD128"/>
    <mergeCell ref="T158:T164"/>
    <mergeCell ref="V158:V164"/>
    <mergeCell ref="X158:X164"/>
    <mergeCell ref="Z158:Z164"/>
    <mergeCell ref="AB158:AB164"/>
    <mergeCell ref="AD158:AD164"/>
    <mergeCell ref="I156:J156"/>
    <mergeCell ref="AH140:AH145"/>
    <mergeCell ref="I147:J147"/>
    <mergeCell ref="K140:K146"/>
    <mergeCell ref="L140:L146"/>
    <mergeCell ref="R140:R146"/>
    <mergeCell ref="T140:T146"/>
    <mergeCell ref="V140:V146"/>
    <mergeCell ref="X140:X146"/>
    <mergeCell ref="Z140:Z146"/>
    <mergeCell ref="AB140:AB146"/>
    <mergeCell ref="AD140:AD146"/>
    <mergeCell ref="AF149:AF155"/>
    <mergeCell ref="AH149:AH154"/>
    <mergeCell ref="K149:K155"/>
    <mergeCell ref="L149:L155"/>
    <mergeCell ref="R149:R155"/>
    <mergeCell ref="T149:T155"/>
    <mergeCell ref="AF22:AF28"/>
    <mergeCell ref="AH22:AH27"/>
    <mergeCell ref="I29:J29"/>
    <mergeCell ref="K194:K200"/>
    <mergeCell ref="L194:L200"/>
    <mergeCell ref="R194:R200"/>
    <mergeCell ref="T194:T200"/>
    <mergeCell ref="V194:V200"/>
    <mergeCell ref="X194:X200"/>
    <mergeCell ref="Z194:Z200"/>
    <mergeCell ref="AB194:AB200"/>
    <mergeCell ref="AD194:AD200"/>
    <mergeCell ref="I192:J192"/>
    <mergeCell ref="AF176:AF182"/>
    <mergeCell ref="AH176:AH181"/>
    <mergeCell ref="I183:J183"/>
    <mergeCell ref="K176:K182"/>
    <mergeCell ref="L176:L182"/>
    <mergeCell ref="R176:R182"/>
    <mergeCell ref="T176:T182"/>
    <mergeCell ref="V176:V182"/>
    <mergeCell ref="X176:X182"/>
    <mergeCell ref="Z176:Z182"/>
    <mergeCell ref="AB176:AB182"/>
    <mergeCell ref="R22:R28"/>
    <mergeCell ref="T22:T28"/>
    <mergeCell ref="V22:V28"/>
    <mergeCell ref="X22:X28"/>
    <mergeCell ref="Z22:Z28"/>
    <mergeCell ref="AB22:AB28"/>
    <mergeCell ref="AD22:AD28"/>
    <mergeCell ref="I201:J201"/>
    <mergeCell ref="A21:A28"/>
    <mergeCell ref="B22:B28"/>
    <mergeCell ref="C22:C28"/>
    <mergeCell ref="D22:D28"/>
    <mergeCell ref="E22:E28"/>
    <mergeCell ref="F22:F28"/>
    <mergeCell ref="G22:G28"/>
    <mergeCell ref="H22:H28"/>
    <mergeCell ref="I22:J28"/>
    <mergeCell ref="I174:J174"/>
    <mergeCell ref="I165:J165"/>
    <mergeCell ref="I138:J138"/>
    <mergeCell ref="I120:J120"/>
    <mergeCell ref="I102:J102"/>
    <mergeCell ref="I93:J93"/>
    <mergeCell ref="I38:J38"/>
    <mergeCell ref="I56:J56"/>
    <mergeCell ref="A39:A46"/>
    <mergeCell ref="B40:B46"/>
    <mergeCell ref="C40:C46"/>
    <mergeCell ref="D40:D46"/>
    <mergeCell ref="E40:E46"/>
    <mergeCell ref="F40:F46"/>
    <mergeCell ref="H68:H74"/>
    <mergeCell ref="I68:J74"/>
    <mergeCell ref="A48:A55"/>
    <mergeCell ref="B49:B55"/>
    <mergeCell ref="C49:C55"/>
    <mergeCell ref="D49:D55"/>
    <mergeCell ref="E49:E55"/>
    <mergeCell ref="F49:F55"/>
    <mergeCell ref="R68:R74"/>
    <mergeCell ref="T68:T74"/>
    <mergeCell ref="V68:V74"/>
    <mergeCell ref="AF194:AF200"/>
    <mergeCell ref="AH194:AH199"/>
    <mergeCell ref="AD176:AD182"/>
    <mergeCell ref="AF185:AF191"/>
    <mergeCell ref="AH185:AH190"/>
    <mergeCell ref="K185:K191"/>
    <mergeCell ref="L185:L191"/>
    <mergeCell ref="R185:R191"/>
    <mergeCell ref="T185:T191"/>
    <mergeCell ref="V185:V191"/>
    <mergeCell ref="X185:X191"/>
    <mergeCell ref="Z185:Z191"/>
    <mergeCell ref="AB185:AB191"/>
    <mergeCell ref="AD185:AD191"/>
    <mergeCell ref="AF158:AF164"/>
    <mergeCell ref="AH158:AH163"/>
    <mergeCell ref="K158:K164"/>
    <mergeCell ref="X68:X74"/>
    <mergeCell ref="Z68:Z74"/>
    <mergeCell ref="L158:L164"/>
    <mergeCell ref="R158:R164"/>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AH77:AH82"/>
    <mergeCell ref="A85:A92"/>
    <mergeCell ref="B86:B92"/>
    <mergeCell ref="C86:C92"/>
    <mergeCell ref="D86:D92"/>
    <mergeCell ref="E86:E92"/>
    <mergeCell ref="F86:F92"/>
    <mergeCell ref="G86:G92"/>
    <mergeCell ref="H86:H92"/>
    <mergeCell ref="I86:J92"/>
    <mergeCell ref="I84:J84"/>
    <mergeCell ref="AF86:AF92"/>
    <mergeCell ref="AH86:AH91"/>
    <mergeCell ref="K86:K92"/>
    <mergeCell ref="L86:L92"/>
    <mergeCell ref="R86:R92"/>
    <mergeCell ref="T86:T92"/>
    <mergeCell ref="V86:V92"/>
    <mergeCell ref="X86:X92"/>
    <mergeCell ref="Z86:Z92"/>
    <mergeCell ref="AB86:AB92"/>
    <mergeCell ref="AD86:AD92"/>
    <mergeCell ref="B95:B101"/>
    <mergeCell ref="C95:C101"/>
    <mergeCell ref="D95:D101"/>
    <mergeCell ref="E95:E101"/>
    <mergeCell ref="F95:F101"/>
    <mergeCell ref="G95:G101"/>
    <mergeCell ref="H95:H101"/>
    <mergeCell ref="I95:J101"/>
    <mergeCell ref="AF77:AF83"/>
    <mergeCell ref="AD95:AD101"/>
    <mergeCell ref="F113:F119"/>
    <mergeCell ref="G113:G119"/>
    <mergeCell ref="H113:H119"/>
    <mergeCell ref="I113:J119"/>
    <mergeCell ref="AF95:AF101"/>
    <mergeCell ref="AH95:AH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49:F155"/>
    <mergeCell ref="G149:G155"/>
    <mergeCell ref="H149:H155"/>
    <mergeCell ref="I149:J155"/>
    <mergeCell ref="AF131:AF137"/>
    <mergeCell ref="AH131:AH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AF167:AF173"/>
    <mergeCell ref="AH167:AH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F194:F200"/>
    <mergeCell ref="G194:G200"/>
    <mergeCell ref="H194:H200"/>
    <mergeCell ref="I194:J200"/>
    <mergeCell ref="E185:E191"/>
    <mergeCell ref="F185:F191"/>
    <mergeCell ref="G185:G191"/>
    <mergeCell ref="H185:H191"/>
    <mergeCell ref="I185:J191"/>
    <mergeCell ref="A184:A191"/>
    <mergeCell ref="B185:B191"/>
    <mergeCell ref="C185:C191"/>
    <mergeCell ref="D185:D191"/>
    <mergeCell ref="A193:A200"/>
    <mergeCell ref="B194:B200"/>
    <mergeCell ref="C194:C200"/>
    <mergeCell ref="D194:D200"/>
    <mergeCell ref="E194:E200"/>
  </mergeCells>
  <dataValidations count="4">
    <dataValidation type="list" allowBlank="1" showInputMessage="1" showErrorMessage="1" sqref="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194:D200 D68:D74 D77:D83 D86:D92 D95:D101 D104:D110 D113:D119 D122:D128 D131:D137 D140:D146 D149:D155 D158:D164 D167:D173 D176:D182 D185:D191 D58:D65">
      <formula1>INDIRECT($D$9)</formula1>
    </dataValidation>
    <dataValidation type="list" allowBlank="1" showInputMessage="1" showErrorMessage="1" sqref="N3:P3">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WVV983153:WVX983153 WLZ983153:WMB983153 WCD983153:WCF983153 VSH983153:VSJ983153 VIL983153:VIN983153 UYP983153:UYR983153 UOT983153:UOV983153 UEX983153:UEZ983153 TVB983153:TVD983153 TLF983153:TLH983153 TBJ983153:TBL983153 SRN983153:SRP983153 SHR983153:SHT983153 RXV983153:RXX983153 RNZ983153:ROB983153 RED983153:REF983153 QUH983153:QUJ983153 QKL983153:QKN983153 QAP983153:QAR983153 PQT983153:PQV983153 PGX983153:PGZ983153 OXB983153:OXD983153 ONF983153:ONH983153 ODJ983153:ODL983153 NTN983153:NTP983153 NJR983153:NJT983153 MZV983153:MZX983153 MPZ983153:MQB983153 MGD983153:MGF983153 LWH983153:LWJ983153 LML983153:LMN983153 LCP983153:LCR983153 KST983153:KSV983153 KIX983153:KIZ983153 JZB983153:JZD983153 JPF983153:JPH983153 JFJ983153:JFL983153 IVN983153:IVP983153 ILR983153:ILT983153 IBV983153:IBX983153 HRZ983153:HSB983153 HID983153:HIF983153 GYH983153:GYJ983153 GOL983153:GON983153 GEP983153:GER983153 FUT983153:FUV983153 FKX983153:FKZ983153 FBB983153:FBD983153 ERF983153:ERH983153 EHJ983153:EHL983153 DXN983153:DXP983153 DNR983153:DNT983153 DDV983153:DDX983153 CTZ983153:CUB983153 CKD983153:CKF983153 CAH983153:CAJ983153 BQL983153:BQN983153 BGP983153:BGR983153 AWT983153:AWV983153 AMX983153:AMZ983153 ADB983153:ADD983153 TF983153:TH983153 JJ983153:JL983153 N983153:P983153 WVV917617:WVX917617 WLZ917617:WMB917617 WCD917617:WCF917617 VSH917617:VSJ917617 VIL917617:VIN917617 UYP917617:UYR917617 UOT917617:UOV917617 UEX917617:UEZ917617 TVB917617:TVD917617 TLF917617:TLH917617 TBJ917617:TBL917617 SRN917617:SRP917617 SHR917617:SHT917617 RXV917617:RXX917617 RNZ917617:ROB917617 RED917617:REF917617 QUH917617:QUJ917617 QKL917617:QKN917617 QAP917617:QAR917617 PQT917617:PQV917617 PGX917617:PGZ917617 OXB917617:OXD917617 ONF917617:ONH917617 ODJ917617:ODL917617 NTN917617:NTP917617 NJR917617:NJT917617 MZV917617:MZX917617 MPZ917617:MQB917617 MGD917617:MGF917617 LWH917617:LWJ917617 LML917617:LMN917617 LCP917617:LCR917617 KST917617:KSV917617 KIX917617:KIZ917617 JZB917617:JZD917617 JPF917617:JPH917617 JFJ917617:JFL917617 IVN917617:IVP917617 ILR917617:ILT917617 IBV917617:IBX917617 HRZ917617:HSB917617 HID917617:HIF917617 GYH917617:GYJ917617 GOL917617:GON917617 GEP917617:GER917617 FUT917617:FUV917617 FKX917617:FKZ917617 FBB917617:FBD917617 ERF917617:ERH917617 EHJ917617:EHL917617 DXN917617:DXP917617 DNR917617:DNT917617 DDV917617:DDX917617 CTZ917617:CUB917617 CKD917617:CKF917617 CAH917617:CAJ917617 BQL917617:BQN917617 BGP917617:BGR917617 AWT917617:AWV917617 AMX917617:AMZ917617 ADB917617:ADD917617 TF917617:TH917617 JJ917617:JL917617 N917617:P917617 WVV852081:WVX852081 WLZ852081:WMB852081 WCD852081:WCF852081 VSH852081:VSJ852081 VIL852081:VIN852081 UYP852081:UYR852081 UOT852081:UOV852081 UEX852081:UEZ852081 TVB852081:TVD852081 TLF852081:TLH852081 TBJ852081:TBL852081 SRN852081:SRP852081 SHR852081:SHT852081 RXV852081:RXX852081 RNZ852081:ROB852081 RED852081:REF852081 QUH852081:QUJ852081 QKL852081:QKN852081 QAP852081:QAR852081 PQT852081:PQV852081 PGX852081:PGZ852081 OXB852081:OXD852081 ONF852081:ONH852081 ODJ852081:ODL852081 NTN852081:NTP852081 NJR852081:NJT852081 MZV852081:MZX852081 MPZ852081:MQB852081 MGD852081:MGF852081 LWH852081:LWJ852081 LML852081:LMN852081 LCP852081:LCR852081 KST852081:KSV852081 KIX852081:KIZ852081 JZB852081:JZD852081 JPF852081:JPH852081 JFJ852081:JFL852081 IVN852081:IVP852081 ILR852081:ILT852081 IBV852081:IBX852081 HRZ852081:HSB852081 HID852081:HIF852081 GYH852081:GYJ852081 GOL852081:GON852081 GEP852081:GER852081 FUT852081:FUV852081 FKX852081:FKZ852081 FBB852081:FBD852081 ERF852081:ERH852081 EHJ852081:EHL852081 DXN852081:DXP852081 DNR852081:DNT852081 DDV852081:DDX852081 CTZ852081:CUB852081 CKD852081:CKF852081 CAH852081:CAJ852081 BQL852081:BQN852081 BGP852081:BGR852081 AWT852081:AWV852081 AMX852081:AMZ852081 ADB852081:ADD852081 TF852081:TH852081 JJ852081:JL852081 N852081:P852081 WVV786545:WVX786545 WLZ786545:WMB786545 WCD786545:WCF786545 VSH786545:VSJ786545 VIL786545:VIN786545 UYP786545:UYR786545 UOT786545:UOV786545 UEX786545:UEZ786545 TVB786545:TVD786545 TLF786545:TLH786545 TBJ786545:TBL786545 SRN786545:SRP786545 SHR786545:SHT786545 RXV786545:RXX786545 RNZ786545:ROB786545 RED786545:REF786545 QUH786545:QUJ786545 QKL786545:QKN786545 QAP786545:QAR786545 PQT786545:PQV786545 PGX786545:PGZ786545 OXB786545:OXD786545 ONF786545:ONH786545 ODJ786545:ODL786545 NTN786545:NTP786545 NJR786545:NJT786545 MZV786545:MZX786545 MPZ786545:MQB786545 MGD786545:MGF786545 LWH786545:LWJ786545 LML786545:LMN786545 LCP786545:LCR786545 KST786545:KSV786545 KIX786545:KIZ786545 JZB786545:JZD786545 JPF786545:JPH786545 JFJ786545:JFL786545 IVN786545:IVP786545 ILR786545:ILT786545 IBV786545:IBX786545 HRZ786545:HSB786545 HID786545:HIF786545 GYH786545:GYJ786545 GOL786545:GON786545 GEP786545:GER786545 FUT786545:FUV786545 FKX786545:FKZ786545 FBB786545:FBD786545 ERF786545:ERH786545 EHJ786545:EHL786545 DXN786545:DXP786545 DNR786545:DNT786545 DDV786545:DDX786545 CTZ786545:CUB786545 CKD786545:CKF786545 CAH786545:CAJ786545 BQL786545:BQN786545 BGP786545:BGR786545 AWT786545:AWV786545 AMX786545:AMZ786545 ADB786545:ADD786545 TF786545:TH786545 JJ786545:JL786545 N786545:P786545 WVV721009:WVX721009 WLZ721009:WMB721009 WCD721009:WCF721009 VSH721009:VSJ721009 VIL721009:VIN721009 UYP721009:UYR721009 UOT721009:UOV721009 UEX721009:UEZ721009 TVB721009:TVD721009 TLF721009:TLH721009 TBJ721009:TBL721009 SRN721009:SRP721009 SHR721009:SHT721009 RXV721009:RXX721009 RNZ721009:ROB721009 RED721009:REF721009 QUH721009:QUJ721009 QKL721009:QKN721009 QAP721009:QAR721009 PQT721009:PQV721009 PGX721009:PGZ721009 OXB721009:OXD721009 ONF721009:ONH721009 ODJ721009:ODL721009 NTN721009:NTP721009 NJR721009:NJT721009 MZV721009:MZX721009 MPZ721009:MQB721009 MGD721009:MGF721009 LWH721009:LWJ721009 LML721009:LMN721009 LCP721009:LCR721009 KST721009:KSV721009 KIX721009:KIZ721009 JZB721009:JZD721009 JPF721009:JPH721009 JFJ721009:JFL721009 IVN721009:IVP721009 ILR721009:ILT721009 IBV721009:IBX721009 HRZ721009:HSB721009 HID721009:HIF721009 GYH721009:GYJ721009 GOL721009:GON721009 GEP721009:GER721009 FUT721009:FUV721009 FKX721009:FKZ721009 FBB721009:FBD721009 ERF721009:ERH721009 EHJ721009:EHL721009 DXN721009:DXP721009 DNR721009:DNT721009 DDV721009:DDX721009 CTZ721009:CUB721009 CKD721009:CKF721009 CAH721009:CAJ721009 BQL721009:BQN721009 BGP721009:BGR721009 AWT721009:AWV721009 AMX721009:AMZ721009 ADB721009:ADD721009 TF721009:TH721009 JJ721009:JL721009 N721009:P721009 WVV655473:WVX655473 WLZ655473:WMB655473 WCD655473:WCF655473 VSH655473:VSJ655473 VIL655473:VIN655473 UYP655473:UYR655473 UOT655473:UOV655473 UEX655473:UEZ655473 TVB655473:TVD655473 TLF655473:TLH655473 TBJ655473:TBL655473 SRN655473:SRP655473 SHR655473:SHT655473 RXV655473:RXX655473 RNZ655473:ROB655473 RED655473:REF655473 QUH655473:QUJ655473 QKL655473:QKN655473 QAP655473:QAR655473 PQT655473:PQV655473 PGX655473:PGZ655473 OXB655473:OXD655473 ONF655473:ONH655473 ODJ655473:ODL655473 NTN655473:NTP655473 NJR655473:NJT655473 MZV655473:MZX655473 MPZ655473:MQB655473 MGD655473:MGF655473 LWH655473:LWJ655473 LML655473:LMN655473 LCP655473:LCR655473 KST655473:KSV655473 KIX655473:KIZ655473 JZB655473:JZD655473 JPF655473:JPH655473 JFJ655473:JFL655473 IVN655473:IVP655473 ILR655473:ILT655473 IBV655473:IBX655473 HRZ655473:HSB655473 HID655473:HIF655473 GYH655473:GYJ655473 GOL655473:GON655473 GEP655473:GER655473 FUT655473:FUV655473 FKX655473:FKZ655473 FBB655473:FBD655473 ERF655473:ERH655473 EHJ655473:EHL655473 DXN655473:DXP655473 DNR655473:DNT655473 DDV655473:DDX655473 CTZ655473:CUB655473 CKD655473:CKF655473 CAH655473:CAJ655473 BQL655473:BQN655473 BGP655473:BGR655473 AWT655473:AWV655473 AMX655473:AMZ655473 ADB655473:ADD655473 TF655473:TH655473 JJ655473:JL655473 N655473:P655473 WVV589937:WVX589937 WLZ589937:WMB589937 WCD589937:WCF589937 VSH589937:VSJ589937 VIL589937:VIN589937 UYP589937:UYR589937 UOT589937:UOV589937 UEX589937:UEZ589937 TVB589937:TVD589937 TLF589937:TLH589937 TBJ589937:TBL589937 SRN589937:SRP589937 SHR589937:SHT589937 RXV589937:RXX589937 RNZ589937:ROB589937 RED589937:REF589937 QUH589937:QUJ589937 QKL589937:QKN589937 QAP589937:QAR589937 PQT589937:PQV589937 PGX589937:PGZ589937 OXB589937:OXD589937 ONF589937:ONH589937 ODJ589937:ODL589937 NTN589937:NTP589937 NJR589937:NJT589937 MZV589937:MZX589937 MPZ589937:MQB589937 MGD589937:MGF589937 LWH589937:LWJ589937 LML589937:LMN589937 LCP589937:LCR589937 KST589937:KSV589937 KIX589937:KIZ589937 JZB589937:JZD589937 JPF589937:JPH589937 JFJ589937:JFL589937 IVN589937:IVP589937 ILR589937:ILT589937 IBV589937:IBX589937 HRZ589937:HSB589937 HID589937:HIF589937 GYH589937:GYJ589937 GOL589937:GON589937 GEP589937:GER589937 FUT589937:FUV589937 FKX589937:FKZ589937 FBB589937:FBD589937 ERF589937:ERH589937 EHJ589937:EHL589937 DXN589937:DXP589937 DNR589937:DNT589937 DDV589937:DDX589937 CTZ589937:CUB589937 CKD589937:CKF589937 CAH589937:CAJ589937 BQL589937:BQN589937 BGP589937:BGR589937 AWT589937:AWV589937 AMX589937:AMZ589937 ADB589937:ADD589937 TF589937:TH589937 JJ589937:JL589937 N589937:P589937 WVV524401:WVX524401 WLZ524401:WMB524401 WCD524401:WCF524401 VSH524401:VSJ524401 VIL524401:VIN524401 UYP524401:UYR524401 UOT524401:UOV524401 UEX524401:UEZ524401 TVB524401:TVD524401 TLF524401:TLH524401 TBJ524401:TBL524401 SRN524401:SRP524401 SHR524401:SHT524401 RXV524401:RXX524401 RNZ524401:ROB524401 RED524401:REF524401 QUH524401:QUJ524401 QKL524401:QKN524401 QAP524401:QAR524401 PQT524401:PQV524401 PGX524401:PGZ524401 OXB524401:OXD524401 ONF524401:ONH524401 ODJ524401:ODL524401 NTN524401:NTP524401 NJR524401:NJT524401 MZV524401:MZX524401 MPZ524401:MQB524401 MGD524401:MGF524401 LWH524401:LWJ524401 LML524401:LMN524401 LCP524401:LCR524401 KST524401:KSV524401 KIX524401:KIZ524401 JZB524401:JZD524401 JPF524401:JPH524401 JFJ524401:JFL524401 IVN524401:IVP524401 ILR524401:ILT524401 IBV524401:IBX524401 HRZ524401:HSB524401 HID524401:HIF524401 GYH524401:GYJ524401 GOL524401:GON524401 GEP524401:GER524401 FUT524401:FUV524401 FKX524401:FKZ524401 FBB524401:FBD524401 ERF524401:ERH524401 EHJ524401:EHL524401 DXN524401:DXP524401 DNR524401:DNT524401 DDV524401:DDX524401 CTZ524401:CUB524401 CKD524401:CKF524401 CAH524401:CAJ524401 BQL524401:BQN524401 BGP524401:BGR524401 AWT524401:AWV524401 AMX524401:AMZ524401 ADB524401:ADD524401 TF524401:TH524401 JJ524401:JL524401 N524401:P524401 WVV458865:WVX458865 WLZ458865:WMB458865 WCD458865:WCF458865 VSH458865:VSJ458865 VIL458865:VIN458865 UYP458865:UYR458865 UOT458865:UOV458865 UEX458865:UEZ458865 TVB458865:TVD458865 TLF458865:TLH458865 TBJ458865:TBL458865 SRN458865:SRP458865 SHR458865:SHT458865 RXV458865:RXX458865 RNZ458865:ROB458865 RED458865:REF458865 QUH458865:QUJ458865 QKL458865:QKN458865 QAP458865:QAR458865 PQT458865:PQV458865 PGX458865:PGZ458865 OXB458865:OXD458865 ONF458865:ONH458865 ODJ458865:ODL458865 NTN458865:NTP458865 NJR458865:NJT458865 MZV458865:MZX458865 MPZ458865:MQB458865 MGD458865:MGF458865 LWH458865:LWJ458865 LML458865:LMN458865 LCP458865:LCR458865 KST458865:KSV458865 KIX458865:KIZ458865 JZB458865:JZD458865 JPF458865:JPH458865 JFJ458865:JFL458865 IVN458865:IVP458865 ILR458865:ILT458865 IBV458865:IBX458865 HRZ458865:HSB458865 HID458865:HIF458865 GYH458865:GYJ458865 GOL458865:GON458865 GEP458865:GER458865 FUT458865:FUV458865 FKX458865:FKZ458865 FBB458865:FBD458865 ERF458865:ERH458865 EHJ458865:EHL458865 DXN458865:DXP458865 DNR458865:DNT458865 DDV458865:DDX458865 CTZ458865:CUB458865 CKD458865:CKF458865 CAH458865:CAJ458865 BQL458865:BQN458865 BGP458865:BGR458865 AWT458865:AWV458865 AMX458865:AMZ458865 ADB458865:ADD458865 TF458865:TH458865 JJ458865:JL458865 N458865:P458865 WVV393329:WVX393329 WLZ393329:WMB393329 WCD393329:WCF393329 VSH393329:VSJ393329 VIL393329:VIN393329 UYP393329:UYR393329 UOT393329:UOV393329 UEX393329:UEZ393329 TVB393329:TVD393329 TLF393329:TLH393329 TBJ393329:TBL393329 SRN393329:SRP393329 SHR393329:SHT393329 RXV393329:RXX393329 RNZ393329:ROB393329 RED393329:REF393329 QUH393329:QUJ393329 QKL393329:QKN393329 QAP393329:QAR393329 PQT393329:PQV393329 PGX393329:PGZ393329 OXB393329:OXD393329 ONF393329:ONH393329 ODJ393329:ODL393329 NTN393329:NTP393329 NJR393329:NJT393329 MZV393329:MZX393329 MPZ393329:MQB393329 MGD393329:MGF393329 LWH393329:LWJ393329 LML393329:LMN393329 LCP393329:LCR393329 KST393329:KSV393329 KIX393329:KIZ393329 JZB393329:JZD393329 JPF393329:JPH393329 JFJ393329:JFL393329 IVN393329:IVP393329 ILR393329:ILT393329 IBV393329:IBX393329 HRZ393329:HSB393329 HID393329:HIF393329 GYH393329:GYJ393329 GOL393329:GON393329 GEP393329:GER393329 FUT393329:FUV393329 FKX393329:FKZ393329 FBB393329:FBD393329 ERF393329:ERH393329 EHJ393329:EHL393329 DXN393329:DXP393329 DNR393329:DNT393329 DDV393329:DDX393329 CTZ393329:CUB393329 CKD393329:CKF393329 CAH393329:CAJ393329 BQL393329:BQN393329 BGP393329:BGR393329 AWT393329:AWV393329 AMX393329:AMZ393329 ADB393329:ADD393329 TF393329:TH393329 JJ393329:JL393329 N393329:P393329 WVV327793:WVX327793 WLZ327793:WMB327793 WCD327793:WCF327793 VSH327793:VSJ327793 VIL327793:VIN327793 UYP327793:UYR327793 UOT327793:UOV327793 UEX327793:UEZ327793 TVB327793:TVD327793 TLF327793:TLH327793 TBJ327793:TBL327793 SRN327793:SRP327793 SHR327793:SHT327793 RXV327793:RXX327793 RNZ327793:ROB327793 RED327793:REF327793 QUH327793:QUJ327793 QKL327793:QKN327793 QAP327793:QAR327793 PQT327793:PQV327793 PGX327793:PGZ327793 OXB327793:OXD327793 ONF327793:ONH327793 ODJ327793:ODL327793 NTN327793:NTP327793 NJR327793:NJT327793 MZV327793:MZX327793 MPZ327793:MQB327793 MGD327793:MGF327793 LWH327793:LWJ327793 LML327793:LMN327793 LCP327793:LCR327793 KST327793:KSV327793 KIX327793:KIZ327793 JZB327793:JZD327793 JPF327793:JPH327793 JFJ327793:JFL327793 IVN327793:IVP327793 ILR327793:ILT327793 IBV327793:IBX327793 HRZ327793:HSB327793 HID327793:HIF327793 GYH327793:GYJ327793 GOL327793:GON327793 GEP327793:GER327793 FUT327793:FUV327793 FKX327793:FKZ327793 FBB327793:FBD327793 ERF327793:ERH327793 EHJ327793:EHL327793 DXN327793:DXP327793 DNR327793:DNT327793 DDV327793:DDX327793 CTZ327793:CUB327793 CKD327793:CKF327793 CAH327793:CAJ327793 BQL327793:BQN327793 BGP327793:BGR327793 AWT327793:AWV327793 AMX327793:AMZ327793 ADB327793:ADD327793 TF327793:TH327793 JJ327793:JL327793 N327793:P327793 WVV262257:WVX262257 WLZ262257:WMB262257 WCD262257:WCF262257 VSH262257:VSJ262257 VIL262257:VIN262257 UYP262257:UYR262257 UOT262257:UOV262257 UEX262257:UEZ262257 TVB262257:TVD262257 TLF262257:TLH262257 TBJ262257:TBL262257 SRN262257:SRP262257 SHR262257:SHT262257 RXV262257:RXX262257 RNZ262257:ROB262257 RED262257:REF262257 QUH262257:QUJ262257 QKL262257:QKN262257 QAP262257:QAR262257 PQT262257:PQV262257 PGX262257:PGZ262257 OXB262257:OXD262257 ONF262257:ONH262257 ODJ262257:ODL262257 NTN262257:NTP262257 NJR262257:NJT262257 MZV262257:MZX262257 MPZ262257:MQB262257 MGD262257:MGF262257 LWH262257:LWJ262257 LML262257:LMN262257 LCP262257:LCR262257 KST262257:KSV262257 KIX262257:KIZ262257 JZB262257:JZD262257 JPF262257:JPH262257 JFJ262257:JFL262257 IVN262257:IVP262257 ILR262257:ILT262257 IBV262257:IBX262257 HRZ262257:HSB262257 HID262257:HIF262257 GYH262257:GYJ262257 GOL262257:GON262257 GEP262257:GER262257 FUT262257:FUV262257 FKX262257:FKZ262257 FBB262257:FBD262257 ERF262257:ERH262257 EHJ262257:EHL262257 DXN262257:DXP262257 DNR262257:DNT262257 DDV262257:DDX262257 CTZ262257:CUB262257 CKD262257:CKF262257 CAH262257:CAJ262257 BQL262257:BQN262257 BGP262257:BGR262257 AWT262257:AWV262257 AMX262257:AMZ262257 ADB262257:ADD262257 TF262257:TH262257 JJ262257:JL262257 N262257:P262257 WVV196721:WVX196721 WLZ196721:WMB196721 WCD196721:WCF196721 VSH196721:VSJ196721 VIL196721:VIN196721 UYP196721:UYR196721 UOT196721:UOV196721 UEX196721:UEZ196721 TVB196721:TVD196721 TLF196721:TLH196721 TBJ196721:TBL196721 SRN196721:SRP196721 SHR196721:SHT196721 RXV196721:RXX196721 RNZ196721:ROB196721 RED196721:REF196721 QUH196721:QUJ196721 QKL196721:QKN196721 QAP196721:QAR196721 PQT196721:PQV196721 PGX196721:PGZ196721 OXB196721:OXD196721 ONF196721:ONH196721 ODJ196721:ODL196721 NTN196721:NTP196721 NJR196721:NJT196721 MZV196721:MZX196721 MPZ196721:MQB196721 MGD196721:MGF196721 LWH196721:LWJ196721 LML196721:LMN196721 LCP196721:LCR196721 KST196721:KSV196721 KIX196721:KIZ196721 JZB196721:JZD196721 JPF196721:JPH196721 JFJ196721:JFL196721 IVN196721:IVP196721 ILR196721:ILT196721 IBV196721:IBX196721 HRZ196721:HSB196721 HID196721:HIF196721 GYH196721:GYJ196721 GOL196721:GON196721 GEP196721:GER196721 FUT196721:FUV196721 FKX196721:FKZ196721 FBB196721:FBD196721 ERF196721:ERH196721 EHJ196721:EHL196721 DXN196721:DXP196721 DNR196721:DNT196721 DDV196721:DDX196721 CTZ196721:CUB196721 CKD196721:CKF196721 CAH196721:CAJ196721 BQL196721:BQN196721 BGP196721:BGR196721 AWT196721:AWV196721 AMX196721:AMZ196721 ADB196721:ADD196721 TF196721:TH196721 JJ196721:JL196721 N196721:P196721 WVV131185:WVX131185 WLZ131185:WMB131185 WCD131185:WCF131185 VSH131185:VSJ131185 VIL131185:VIN131185 UYP131185:UYR131185 UOT131185:UOV131185 UEX131185:UEZ131185 TVB131185:TVD131185 TLF131185:TLH131185 TBJ131185:TBL131185 SRN131185:SRP131185 SHR131185:SHT131185 RXV131185:RXX131185 RNZ131185:ROB131185 RED131185:REF131185 QUH131185:QUJ131185 QKL131185:QKN131185 QAP131185:QAR131185 PQT131185:PQV131185 PGX131185:PGZ131185 OXB131185:OXD131185 ONF131185:ONH131185 ODJ131185:ODL131185 NTN131185:NTP131185 NJR131185:NJT131185 MZV131185:MZX131185 MPZ131185:MQB131185 MGD131185:MGF131185 LWH131185:LWJ131185 LML131185:LMN131185 LCP131185:LCR131185 KST131185:KSV131185 KIX131185:KIZ131185 JZB131185:JZD131185 JPF131185:JPH131185 JFJ131185:JFL131185 IVN131185:IVP131185 ILR131185:ILT131185 IBV131185:IBX131185 HRZ131185:HSB131185 HID131185:HIF131185 GYH131185:GYJ131185 GOL131185:GON131185 GEP131185:GER131185 FUT131185:FUV131185 FKX131185:FKZ131185 FBB131185:FBD131185 ERF131185:ERH131185 EHJ131185:EHL131185 DXN131185:DXP131185 DNR131185:DNT131185 DDV131185:DDX131185 CTZ131185:CUB131185 CKD131185:CKF131185 CAH131185:CAJ131185 BQL131185:BQN131185 BGP131185:BGR131185 AWT131185:AWV131185 AMX131185:AMZ131185 ADB131185:ADD131185 TF131185:TH131185 JJ131185:JL131185 N131185:P131185 WVV65649:WVX65649 WLZ65649:WMB65649 WCD65649:WCF65649 VSH65649:VSJ65649 VIL65649:VIN65649 UYP65649:UYR65649 UOT65649:UOV65649 UEX65649:UEZ65649 TVB65649:TVD65649 TLF65649:TLH65649 TBJ65649:TBL65649 SRN65649:SRP65649 SHR65649:SHT65649 RXV65649:RXX65649 RNZ65649:ROB65649 RED65649:REF65649 QUH65649:QUJ65649 QKL65649:QKN65649 QAP65649:QAR65649 PQT65649:PQV65649 PGX65649:PGZ65649 OXB65649:OXD65649 ONF65649:ONH65649 ODJ65649:ODL65649 NTN65649:NTP65649 NJR65649:NJT65649 MZV65649:MZX65649 MPZ65649:MQB65649 MGD65649:MGF65649 LWH65649:LWJ65649 LML65649:LMN65649 LCP65649:LCR65649 KST65649:KSV65649 KIX65649:KIZ65649 JZB65649:JZD65649 JPF65649:JPH65649 JFJ65649:JFL65649 IVN65649:IVP65649 ILR65649:ILT65649 IBV65649:IBX65649 HRZ65649:HSB65649 HID65649:HIF65649 GYH65649:GYJ65649 GOL65649:GON65649 GEP65649:GER65649 FUT65649:FUV65649 FKX65649:FKZ65649 FBB65649:FBD65649 ERF65649:ERH65649 EHJ65649:EHL65649 DXN65649:DXP65649 DNR65649:DNT65649 DDV65649:DDX65649 CTZ65649:CUB65649 CKD65649:CKF65649 CAH65649:CAJ65649 BQL65649:BQN65649 BGP65649:BGR65649 AWT65649:AWV65649 AMX65649:AMZ65649 ADB65649:ADD65649 TF65649:TH65649 JJ65649:JL65649 N65649:P65649 WVV983154 WLZ983154 WCD983154 VSH983154 VIL983154 UYP983154 UOT983154 UEX983154 TVB983154 TLF983154 TBJ983154 SRN983154 SHR983154 RXV983154 RNZ983154 RED983154 QUH983154 QKL983154 QAP983154 PQT983154 PGX983154 OXB983154 ONF983154 ODJ983154 NTN983154 NJR983154 MZV983154 MPZ983154 MGD983154 LWH983154 LML983154 LCP983154 KST983154 KIX983154 JZB983154 JPF983154 JFJ983154 IVN983154 ILR983154 IBV983154 HRZ983154 HID983154 GYH983154 GOL983154 GEP983154 FUT983154 FKX983154 FBB983154 ERF983154 EHJ983154 DXN983154 DNR983154 DDV983154 CTZ983154 CKD983154 CAH983154 BQL983154 BGP983154 AWT983154 AMX983154 ADB983154 TF983154 JJ983154 N983154 WVV917618 WLZ917618 WCD917618 VSH917618 VIL917618 UYP917618 UOT917618 UEX917618 TVB917618 TLF917618 TBJ917618 SRN917618 SHR917618 RXV917618 RNZ917618 RED917618 QUH917618 QKL917618 QAP917618 PQT917618 PGX917618 OXB917618 ONF917618 ODJ917618 NTN917618 NJR917618 MZV917618 MPZ917618 MGD917618 LWH917618 LML917618 LCP917618 KST917618 KIX917618 JZB917618 JPF917618 JFJ917618 IVN917618 ILR917618 IBV917618 HRZ917618 HID917618 GYH917618 GOL917618 GEP917618 FUT917618 FKX917618 FBB917618 ERF917618 EHJ917618 DXN917618 DNR917618 DDV917618 CTZ917618 CKD917618 CAH917618 BQL917618 BGP917618 AWT917618 AMX917618 ADB917618 TF917618 JJ917618 N917618 WVV852082 WLZ852082 WCD852082 VSH852082 VIL852082 UYP852082 UOT852082 UEX852082 TVB852082 TLF852082 TBJ852082 SRN852082 SHR852082 RXV852082 RNZ852082 RED852082 QUH852082 QKL852082 QAP852082 PQT852082 PGX852082 OXB852082 ONF852082 ODJ852082 NTN852082 NJR852082 MZV852082 MPZ852082 MGD852082 LWH852082 LML852082 LCP852082 KST852082 KIX852082 JZB852082 JPF852082 JFJ852082 IVN852082 ILR852082 IBV852082 HRZ852082 HID852082 GYH852082 GOL852082 GEP852082 FUT852082 FKX852082 FBB852082 ERF852082 EHJ852082 DXN852082 DNR852082 DDV852082 CTZ852082 CKD852082 CAH852082 BQL852082 BGP852082 AWT852082 AMX852082 ADB852082 TF852082 JJ852082 N852082 WVV786546 WLZ786546 WCD786546 VSH786546 VIL786546 UYP786546 UOT786546 UEX786546 TVB786546 TLF786546 TBJ786546 SRN786546 SHR786546 RXV786546 RNZ786546 RED786546 QUH786546 QKL786546 QAP786546 PQT786546 PGX786546 OXB786546 ONF786546 ODJ786546 NTN786546 NJR786546 MZV786546 MPZ786546 MGD786546 LWH786546 LML786546 LCP786546 KST786546 KIX786546 JZB786546 JPF786546 JFJ786546 IVN786546 ILR786546 IBV786546 HRZ786546 HID786546 GYH786546 GOL786546 GEP786546 FUT786546 FKX786546 FBB786546 ERF786546 EHJ786546 DXN786546 DNR786546 DDV786546 CTZ786546 CKD786546 CAH786546 BQL786546 BGP786546 AWT786546 AMX786546 ADB786546 TF786546 JJ786546 N786546 WVV721010 WLZ721010 WCD721010 VSH721010 VIL721010 UYP721010 UOT721010 UEX721010 TVB721010 TLF721010 TBJ721010 SRN721010 SHR721010 RXV721010 RNZ721010 RED721010 QUH721010 QKL721010 QAP721010 PQT721010 PGX721010 OXB721010 ONF721010 ODJ721010 NTN721010 NJR721010 MZV721010 MPZ721010 MGD721010 LWH721010 LML721010 LCP721010 KST721010 KIX721010 JZB721010 JPF721010 JFJ721010 IVN721010 ILR721010 IBV721010 HRZ721010 HID721010 GYH721010 GOL721010 GEP721010 FUT721010 FKX721010 FBB721010 ERF721010 EHJ721010 DXN721010 DNR721010 DDV721010 CTZ721010 CKD721010 CAH721010 BQL721010 BGP721010 AWT721010 AMX721010 ADB721010 TF721010 JJ721010 N721010 WVV655474 WLZ655474 WCD655474 VSH655474 VIL655474 UYP655474 UOT655474 UEX655474 TVB655474 TLF655474 TBJ655474 SRN655474 SHR655474 RXV655474 RNZ655474 RED655474 QUH655474 QKL655474 QAP655474 PQT655474 PGX655474 OXB655474 ONF655474 ODJ655474 NTN655474 NJR655474 MZV655474 MPZ655474 MGD655474 LWH655474 LML655474 LCP655474 KST655474 KIX655474 JZB655474 JPF655474 JFJ655474 IVN655474 ILR655474 IBV655474 HRZ655474 HID655474 GYH655474 GOL655474 GEP655474 FUT655474 FKX655474 FBB655474 ERF655474 EHJ655474 DXN655474 DNR655474 DDV655474 CTZ655474 CKD655474 CAH655474 BQL655474 BGP655474 AWT655474 AMX655474 ADB655474 TF655474 JJ655474 N655474 WVV589938 WLZ589938 WCD589938 VSH589938 VIL589938 UYP589938 UOT589938 UEX589938 TVB589938 TLF589938 TBJ589938 SRN589938 SHR589938 RXV589938 RNZ589938 RED589938 QUH589938 QKL589938 QAP589938 PQT589938 PGX589938 OXB589938 ONF589938 ODJ589938 NTN589938 NJR589938 MZV589938 MPZ589938 MGD589938 LWH589938 LML589938 LCP589938 KST589938 KIX589938 JZB589938 JPF589938 JFJ589938 IVN589938 ILR589938 IBV589938 HRZ589938 HID589938 GYH589938 GOL589938 GEP589938 FUT589938 FKX589938 FBB589938 ERF589938 EHJ589938 DXN589938 DNR589938 DDV589938 CTZ589938 CKD589938 CAH589938 BQL589938 BGP589938 AWT589938 AMX589938 ADB589938 TF589938 JJ589938 N589938 WVV524402 WLZ524402 WCD524402 VSH524402 VIL524402 UYP524402 UOT524402 UEX524402 TVB524402 TLF524402 TBJ524402 SRN524402 SHR524402 RXV524402 RNZ524402 RED524402 QUH524402 QKL524402 QAP524402 PQT524402 PGX524402 OXB524402 ONF524402 ODJ524402 NTN524402 NJR524402 MZV524402 MPZ524402 MGD524402 LWH524402 LML524402 LCP524402 KST524402 KIX524402 JZB524402 JPF524402 JFJ524402 IVN524402 ILR524402 IBV524402 HRZ524402 HID524402 GYH524402 GOL524402 GEP524402 FUT524402 FKX524402 FBB524402 ERF524402 EHJ524402 DXN524402 DNR524402 DDV524402 CTZ524402 CKD524402 CAH524402 BQL524402 BGP524402 AWT524402 AMX524402 ADB524402 TF524402 JJ524402 N524402 WVV458866 WLZ458866 WCD458866 VSH458866 VIL458866 UYP458866 UOT458866 UEX458866 TVB458866 TLF458866 TBJ458866 SRN458866 SHR458866 RXV458866 RNZ458866 RED458866 QUH458866 QKL458866 QAP458866 PQT458866 PGX458866 OXB458866 ONF458866 ODJ458866 NTN458866 NJR458866 MZV458866 MPZ458866 MGD458866 LWH458866 LML458866 LCP458866 KST458866 KIX458866 JZB458866 JPF458866 JFJ458866 IVN458866 ILR458866 IBV458866 HRZ458866 HID458866 GYH458866 GOL458866 GEP458866 FUT458866 FKX458866 FBB458866 ERF458866 EHJ458866 DXN458866 DNR458866 DDV458866 CTZ458866 CKD458866 CAH458866 BQL458866 BGP458866 AWT458866 AMX458866 ADB458866 TF458866 JJ458866 N458866 WVV393330 WLZ393330 WCD393330 VSH393330 VIL393330 UYP393330 UOT393330 UEX393330 TVB393330 TLF393330 TBJ393330 SRN393330 SHR393330 RXV393330 RNZ393330 RED393330 QUH393330 QKL393330 QAP393330 PQT393330 PGX393330 OXB393330 ONF393330 ODJ393330 NTN393330 NJR393330 MZV393330 MPZ393330 MGD393330 LWH393330 LML393330 LCP393330 KST393330 KIX393330 JZB393330 JPF393330 JFJ393330 IVN393330 ILR393330 IBV393330 HRZ393330 HID393330 GYH393330 GOL393330 GEP393330 FUT393330 FKX393330 FBB393330 ERF393330 EHJ393330 DXN393330 DNR393330 DDV393330 CTZ393330 CKD393330 CAH393330 BQL393330 BGP393330 AWT393330 AMX393330 ADB393330 TF393330 JJ393330 N393330 WVV327794 WLZ327794 WCD327794 VSH327794 VIL327794 UYP327794 UOT327794 UEX327794 TVB327794 TLF327794 TBJ327794 SRN327794 SHR327794 RXV327794 RNZ327794 RED327794 QUH327794 QKL327794 QAP327794 PQT327794 PGX327794 OXB327794 ONF327794 ODJ327794 NTN327794 NJR327794 MZV327794 MPZ327794 MGD327794 LWH327794 LML327794 LCP327794 KST327794 KIX327794 JZB327794 JPF327794 JFJ327794 IVN327794 ILR327794 IBV327794 HRZ327794 HID327794 GYH327794 GOL327794 GEP327794 FUT327794 FKX327794 FBB327794 ERF327794 EHJ327794 DXN327794 DNR327794 DDV327794 CTZ327794 CKD327794 CAH327794 BQL327794 BGP327794 AWT327794 AMX327794 ADB327794 TF327794 JJ327794 N327794 WVV262258 WLZ262258 WCD262258 VSH262258 VIL262258 UYP262258 UOT262258 UEX262258 TVB262258 TLF262258 TBJ262258 SRN262258 SHR262258 RXV262258 RNZ262258 RED262258 QUH262258 QKL262258 QAP262258 PQT262258 PGX262258 OXB262258 ONF262258 ODJ262258 NTN262258 NJR262258 MZV262258 MPZ262258 MGD262258 LWH262258 LML262258 LCP262258 KST262258 KIX262258 JZB262258 JPF262258 JFJ262258 IVN262258 ILR262258 IBV262258 HRZ262258 HID262258 GYH262258 GOL262258 GEP262258 FUT262258 FKX262258 FBB262258 ERF262258 EHJ262258 DXN262258 DNR262258 DDV262258 CTZ262258 CKD262258 CAH262258 BQL262258 BGP262258 AWT262258 AMX262258 ADB262258 TF262258 JJ262258 N262258 WVV196722 WLZ196722 WCD196722 VSH196722 VIL196722 UYP196722 UOT196722 UEX196722 TVB196722 TLF196722 TBJ196722 SRN196722 SHR196722 RXV196722 RNZ196722 RED196722 QUH196722 QKL196722 QAP196722 PQT196722 PGX196722 OXB196722 ONF196722 ODJ196722 NTN196722 NJR196722 MZV196722 MPZ196722 MGD196722 LWH196722 LML196722 LCP196722 KST196722 KIX196722 JZB196722 JPF196722 JFJ196722 IVN196722 ILR196722 IBV196722 HRZ196722 HID196722 GYH196722 GOL196722 GEP196722 FUT196722 FKX196722 FBB196722 ERF196722 EHJ196722 DXN196722 DNR196722 DDV196722 CTZ196722 CKD196722 CAH196722 BQL196722 BGP196722 AWT196722 AMX196722 ADB196722 TF196722 JJ196722 N196722 WVV131186 WLZ131186 WCD131186 VSH131186 VIL131186 UYP131186 UOT131186 UEX131186 TVB131186 TLF131186 TBJ131186 SRN131186 SHR131186 RXV131186 RNZ131186 RED131186 QUH131186 QKL131186 QAP131186 PQT131186 PGX131186 OXB131186 ONF131186 ODJ131186 NTN131186 NJR131186 MZV131186 MPZ131186 MGD131186 LWH131186 LML131186 LCP131186 KST131186 KIX131186 JZB131186 JPF131186 JFJ131186 IVN131186 ILR131186 IBV131186 HRZ131186 HID131186 GYH131186 GOL131186 GEP131186 FUT131186 FKX131186 FBB131186 ERF131186 EHJ131186 DXN131186 DNR131186 DDV131186 CTZ131186 CKD131186 CAH131186 BQL131186 BGP131186 AWT131186 AMX131186 ADB131186 TF131186 JJ131186 N131186 WVV65650 WLZ65650 WCD65650 VSH65650 VIL65650 UYP65650 UOT65650 UEX65650 TVB65650 TLF65650 TBJ65650 SRN65650 SHR65650 RXV65650 RNZ65650 RED65650 QUH65650 QKL65650 QAP65650 PQT65650 PGX65650 OXB65650 ONF65650 ODJ65650 NTN65650 NJR65650 MZV65650 MPZ65650 MGD65650 LWH65650 LML65650 LCP65650 KST65650 KIX65650 JZB65650 JPF65650 JFJ65650 IVN65650 ILR65650 IBV65650 HRZ65650 HID65650 GYH65650 GOL65650 GEP65650 FUT65650 FKX65650 FBB65650 ERF65650 EHJ65650 DXN65650 DNR65650 DDV65650 CTZ65650 CKD65650 CAH65650 BQL65650 BGP65650 AWT65650 AMX65650 ADB65650 TF65650 JJ65650 N65650 WVL983159:WVL983160 WLP983159:WLP983160 WBT983159:WBT983160 VRX983159:VRX983160 VIB983159:VIB983160 UYF983159:UYF983160 UOJ983159:UOJ983160 UEN983159:UEN983160 TUR983159:TUR983160 TKV983159:TKV983160 TAZ983159:TAZ983160 SRD983159:SRD983160 SHH983159:SHH983160 RXL983159:RXL983160 RNP983159:RNP983160 RDT983159:RDT983160 QTX983159:QTX983160 QKB983159:QKB983160 QAF983159:QAF983160 PQJ983159:PQJ983160 PGN983159:PGN983160 OWR983159:OWR983160 OMV983159:OMV983160 OCZ983159:OCZ983160 NTD983159:NTD983160 NJH983159:NJH983160 MZL983159:MZL983160 MPP983159:MPP983160 MFT983159:MFT983160 LVX983159:LVX983160 LMB983159:LMB983160 LCF983159:LCF983160 KSJ983159:KSJ983160 KIN983159:KIN983160 JYR983159:JYR983160 JOV983159:JOV983160 JEZ983159:JEZ983160 IVD983159:IVD983160 ILH983159:ILH983160 IBL983159:IBL983160 HRP983159:HRP983160 HHT983159:HHT983160 GXX983159:GXX983160 GOB983159:GOB983160 GEF983159:GEF983160 FUJ983159:FUJ983160 FKN983159:FKN983160 FAR983159:FAR983160 EQV983159:EQV983160 EGZ983159:EGZ983160 DXD983159:DXD983160 DNH983159:DNH983160 DDL983159:DDL983160 CTP983159:CTP983160 CJT983159:CJT983160 BZX983159:BZX983160 BQB983159:BQB983160 BGF983159:BGF983160 AWJ983159:AWJ983160 AMN983159:AMN983160 ACR983159:ACR983160 SV983159:SV983160 IZ983159:IZ983160 C983159:C983160 WVL917623:WVL917624 WLP917623:WLP917624 WBT917623:WBT917624 VRX917623:VRX917624 VIB917623:VIB917624 UYF917623:UYF917624 UOJ917623:UOJ917624 UEN917623:UEN917624 TUR917623:TUR917624 TKV917623:TKV917624 TAZ917623:TAZ917624 SRD917623:SRD917624 SHH917623:SHH917624 RXL917623:RXL917624 RNP917623:RNP917624 RDT917623:RDT917624 QTX917623:QTX917624 QKB917623:QKB917624 QAF917623:QAF917624 PQJ917623:PQJ917624 PGN917623:PGN917624 OWR917623:OWR917624 OMV917623:OMV917624 OCZ917623:OCZ917624 NTD917623:NTD917624 NJH917623:NJH917624 MZL917623:MZL917624 MPP917623:MPP917624 MFT917623:MFT917624 LVX917623:LVX917624 LMB917623:LMB917624 LCF917623:LCF917624 KSJ917623:KSJ917624 KIN917623:KIN917624 JYR917623:JYR917624 JOV917623:JOV917624 JEZ917623:JEZ917624 IVD917623:IVD917624 ILH917623:ILH917624 IBL917623:IBL917624 HRP917623:HRP917624 HHT917623:HHT917624 GXX917623:GXX917624 GOB917623:GOB917624 GEF917623:GEF917624 FUJ917623:FUJ917624 FKN917623:FKN917624 FAR917623:FAR917624 EQV917623:EQV917624 EGZ917623:EGZ917624 DXD917623:DXD917624 DNH917623:DNH917624 DDL917623:DDL917624 CTP917623:CTP917624 CJT917623:CJT917624 BZX917623:BZX917624 BQB917623:BQB917624 BGF917623:BGF917624 AWJ917623:AWJ917624 AMN917623:AMN917624 ACR917623:ACR917624 SV917623:SV917624 IZ917623:IZ917624 C917623:C917624 WVL852087:WVL852088 WLP852087:WLP852088 WBT852087:WBT852088 VRX852087:VRX852088 VIB852087:VIB852088 UYF852087:UYF852088 UOJ852087:UOJ852088 UEN852087:UEN852088 TUR852087:TUR852088 TKV852087:TKV852088 TAZ852087:TAZ852088 SRD852087:SRD852088 SHH852087:SHH852088 RXL852087:RXL852088 RNP852087:RNP852088 RDT852087:RDT852088 QTX852087:QTX852088 QKB852087:QKB852088 QAF852087:QAF852088 PQJ852087:PQJ852088 PGN852087:PGN852088 OWR852087:OWR852088 OMV852087:OMV852088 OCZ852087:OCZ852088 NTD852087:NTD852088 NJH852087:NJH852088 MZL852087:MZL852088 MPP852087:MPP852088 MFT852087:MFT852088 LVX852087:LVX852088 LMB852087:LMB852088 LCF852087:LCF852088 KSJ852087:KSJ852088 KIN852087:KIN852088 JYR852087:JYR852088 JOV852087:JOV852088 JEZ852087:JEZ852088 IVD852087:IVD852088 ILH852087:ILH852088 IBL852087:IBL852088 HRP852087:HRP852088 HHT852087:HHT852088 GXX852087:GXX852088 GOB852087:GOB852088 GEF852087:GEF852088 FUJ852087:FUJ852088 FKN852087:FKN852088 FAR852087:FAR852088 EQV852087:EQV852088 EGZ852087:EGZ852088 DXD852087:DXD852088 DNH852087:DNH852088 DDL852087:DDL852088 CTP852087:CTP852088 CJT852087:CJT852088 BZX852087:BZX852088 BQB852087:BQB852088 BGF852087:BGF852088 AWJ852087:AWJ852088 AMN852087:AMN852088 ACR852087:ACR852088 SV852087:SV852088 IZ852087:IZ852088 C852087:C852088 WVL786551:WVL786552 WLP786551:WLP786552 WBT786551:WBT786552 VRX786551:VRX786552 VIB786551:VIB786552 UYF786551:UYF786552 UOJ786551:UOJ786552 UEN786551:UEN786552 TUR786551:TUR786552 TKV786551:TKV786552 TAZ786551:TAZ786552 SRD786551:SRD786552 SHH786551:SHH786552 RXL786551:RXL786552 RNP786551:RNP786552 RDT786551:RDT786552 QTX786551:QTX786552 QKB786551:QKB786552 QAF786551:QAF786552 PQJ786551:PQJ786552 PGN786551:PGN786552 OWR786551:OWR786552 OMV786551:OMV786552 OCZ786551:OCZ786552 NTD786551:NTD786552 NJH786551:NJH786552 MZL786551:MZL786552 MPP786551:MPP786552 MFT786551:MFT786552 LVX786551:LVX786552 LMB786551:LMB786552 LCF786551:LCF786552 KSJ786551:KSJ786552 KIN786551:KIN786552 JYR786551:JYR786552 JOV786551:JOV786552 JEZ786551:JEZ786552 IVD786551:IVD786552 ILH786551:ILH786552 IBL786551:IBL786552 HRP786551:HRP786552 HHT786551:HHT786552 GXX786551:GXX786552 GOB786551:GOB786552 GEF786551:GEF786552 FUJ786551:FUJ786552 FKN786551:FKN786552 FAR786551:FAR786552 EQV786551:EQV786552 EGZ786551:EGZ786552 DXD786551:DXD786552 DNH786551:DNH786552 DDL786551:DDL786552 CTP786551:CTP786552 CJT786551:CJT786552 BZX786551:BZX786552 BQB786551:BQB786552 BGF786551:BGF786552 AWJ786551:AWJ786552 AMN786551:AMN786552 ACR786551:ACR786552 SV786551:SV786552 IZ786551:IZ786552 C786551:C786552 WVL721015:WVL721016 WLP721015:WLP721016 WBT721015:WBT721016 VRX721015:VRX721016 VIB721015:VIB721016 UYF721015:UYF721016 UOJ721015:UOJ721016 UEN721015:UEN721016 TUR721015:TUR721016 TKV721015:TKV721016 TAZ721015:TAZ721016 SRD721015:SRD721016 SHH721015:SHH721016 RXL721015:RXL721016 RNP721015:RNP721016 RDT721015:RDT721016 QTX721015:QTX721016 QKB721015:QKB721016 QAF721015:QAF721016 PQJ721015:PQJ721016 PGN721015:PGN721016 OWR721015:OWR721016 OMV721015:OMV721016 OCZ721015:OCZ721016 NTD721015:NTD721016 NJH721015:NJH721016 MZL721015:MZL721016 MPP721015:MPP721016 MFT721015:MFT721016 LVX721015:LVX721016 LMB721015:LMB721016 LCF721015:LCF721016 KSJ721015:KSJ721016 KIN721015:KIN721016 JYR721015:JYR721016 JOV721015:JOV721016 JEZ721015:JEZ721016 IVD721015:IVD721016 ILH721015:ILH721016 IBL721015:IBL721016 HRP721015:HRP721016 HHT721015:HHT721016 GXX721015:GXX721016 GOB721015:GOB721016 GEF721015:GEF721016 FUJ721015:FUJ721016 FKN721015:FKN721016 FAR721015:FAR721016 EQV721015:EQV721016 EGZ721015:EGZ721016 DXD721015:DXD721016 DNH721015:DNH721016 DDL721015:DDL721016 CTP721015:CTP721016 CJT721015:CJT721016 BZX721015:BZX721016 BQB721015:BQB721016 BGF721015:BGF721016 AWJ721015:AWJ721016 AMN721015:AMN721016 ACR721015:ACR721016 SV721015:SV721016 IZ721015:IZ721016 C721015:C721016 WVL655479:WVL655480 WLP655479:WLP655480 WBT655479:WBT655480 VRX655479:VRX655480 VIB655479:VIB655480 UYF655479:UYF655480 UOJ655479:UOJ655480 UEN655479:UEN655480 TUR655479:TUR655480 TKV655479:TKV655480 TAZ655479:TAZ655480 SRD655479:SRD655480 SHH655479:SHH655480 RXL655479:RXL655480 RNP655479:RNP655480 RDT655479:RDT655480 QTX655479:QTX655480 QKB655479:QKB655480 QAF655479:QAF655480 PQJ655479:PQJ655480 PGN655479:PGN655480 OWR655479:OWR655480 OMV655479:OMV655480 OCZ655479:OCZ655480 NTD655479:NTD655480 NJH655479:NJH655480 MZL655479:MZL655480 MPP655479:MPP655480 MFT655479:MFT655480 LVX655479:LVX655480 LMB655479:LMB655480 LCF655479:LCF655480 KSJ655479:KSJ655480 KIN655479:KIN655480 JYR655479:JYR655480 JOV655479:JOV655480 JEZ655479:JEZ655480 IVD655479:IVD655480 ILH655479:ILH655480 IBL655479:IBL655480 HRP655479:HRP655480 HHT655479:HHT655480 GXX655479:GXX655480 GOB655479:GOB655480 GEF655479:GEF655480 FUJ655479:FUJ655480 FKN655479:FKN655480 FAR655479:FAR655480 EQV655479:EQV655480 EGZ655479:EGZ655480 DXD655479:DXD655480 DNH655479:DNH655480 DDL655479:DDL655480 CTP655479:CTP655480 CJT655479:CJT655480 BZX655479:BZX655480 BQB655479:BQB655480 BGF655479:BGF655480 AWJ655479:AWJ655480 AMN655479:AMN655480 ACR655479:ACR655480 SV655479:SV655480 IZ655479:IZ655480 C655479:C655480 WVL589943:WVL589944 WLP589943:WLP589944 WBT589943:WBT589944 VRX589943:VRX589944 VIB589943:VIB589944 UYF589943:UYF589944 UOJ589943:UOJ589944 UEN589943:UEN589944 TUR589943:TUR589944 TKV589943:TKV589944 TAZ589943:TAZ589944 SRD589943:SRD589944 SHH589943:SHH589944 RXL589943:RXL589944 RNP589943:RNP589944 RDT589943:RDT589944 QTX589943:QTX589944 QKB589943:QKB589944 QAF589943:QAF589944 PQJ589943:PQJ589944 PGN589943:PGN589944 OWR589943:OWR589944 OMV589943:OMV589944 OCZ589943:OCZ589944 NTD589943:NTD589944 NJH589943:NJH589944 MZL589943:MZL589944 MPP589943:MPP589944 MFT589943:MFT589944 LVX589943:LVX589944 LMB589943:LMB589944 LCF589943:LCF589944 KSJ589943:KSJ589944 KIN589943:KIN589944 JYR589943:JYR589944 JOV589943:JOV589944 JEZ589943:JEZ589944 IVD589943:IVD589944 ILH589943:ILH589944 IBL589943:IBL589944 HRP589943:HRP589944 HHT589943:HHT589944 GXX589943:GXX589944 GOB589943:GOB589944 GEF589943:GEF589944 FUJ589943:FUJ589944 FKN589943:FKN589944 FAR589943:FAR589944 EQV589943:EQV589944 EGZ589943:EGZ589944 DXD589943:DXD589944 DNH589943:DNH589944 DDL589943:DDL589944 CTP589943:CTP589944 CJT589943:CJT589944 BZX589943:BZX589944 BQB589943:BQB589944 BGF589943:BGF589944 AWJ589943:AWJ589944 AMN589943:AMN589944 ACR589943:ACR589944 SV589943:SV589944 IZ589943:IZ589944 C589943:C589944 WVL524407:WVL524408 WLP524407:WLP524408 WBT524407:WBT524408 VRX524407:VRX524408 VIB524407:VIB524408 UYF524407:UYF524408 UOJ524407:UOJ524408 UEN524407:UEN524408 TUR524407:TUR524408 TKV524407:TKV524408 TAZ524407:TAZ524408 SRD524407:SRD524408 SHH524407:SHH524408 RXL524407:RXL524408 RNP524407:RNP524408 RDT524407:RDT524408 QTX524407:QTX524408 QKB524407:QKB524408 QAF524407:QAF524408 PQJ524407:PQJ524408 PGN524407:PGN524408 OWR524407:OWR524408 OMV524407:OMV524408 OCZ524407:OCZ524408 NTD524407:NTD524408 NJH524407:NJH524408 MZL524407:MZL524408 MPP524407:MPP524408 MFT524407:MFT524408 LVX524407:LVX524408 LMB524407:LMB524408 LCF524407:LCF524408 KSJ524407:KSJ524408 KIN524407:KIN524408 JYR524407:JYR524408 JOV524407:JOV524408 JEZ524407:JEZ524408 IVD524407:IVD524408 ILH524407:ILH524408 IBL524407:IBL524408 HRP524407:HRP524408 HHT524407:HHT524408 GXX524407:GXX524408 GOB524407:GOB524408 GEF524407:GEF524408 FUJ524407:FUJ524408 FKN524407:FKN524408 FAR524407:FAR524408 EQV524407:EQV524408 EGZ524407:EGZ524408 DXD524407:DXD524408 DNH524407:DNH524408 DDL524407:DDL524408 CTP524407:CTP524408 CJT524407:CJT524408 BZX524407:BZX524408 BQB524407:BQB524408 BGF524407:BGF524408 AWJ524407:AWJ524408 AMN524407:AMN524408 ACR524407:ACR524408 SV524407:SV524408 IZ524407:IZ524408 C524407:C524408 WVL458871:WVL458872 WLP458871:WLP458872 WBT458871:WBT458872 VRX458871:VRX458872 VIB458871:VIB458872 UYF458871:UYF458872 UOJ458871:UOJ458872 UEN458871:UEN458872 TUR458871:TUR458872 TKV458871:TKV458872 TAZ458871:TAZ458872 SRD458871:SRD458872 SHH458871:SHH458872 RXL458871:RXL458872 RNP458871:RNP458872 RDT458871:RDT458872 QTX458871:QTX458872 QKB458871:QKB458872 QAF458871:QAF458872 PQJ458871:PQJ458872 PGN458871:PGN458872 OWR458871:OWR458872 OMV458871:OMV458872 OCZ458871:OCZ458872 NTD458871:NTD458872 NJH458871:NJH458872 MZL458871:MZL458872 MPP458871:MPP458872 MFT458871:MFT458872 LVX458871:LVX458872 LMB458871:LMB458872 LCF458871:LCF458872 KSJ458871:KSJ458872 KIN458871:KIN458872 JYR458871:JYR458872 JOV458871:JOV458872 JEZ458871:JEZ458872 IVD458871:IVD458872 ILH458871:ILH458872 IBL458871:IBL458872 HRP458871:HRP458872 HHT458871:HHT458872 GXX458871:GXX458872 GOB458871:GOB458872 GEF458871:GEF458872 FUJ458871:FUJ458872 FKN458871:FKN458872 FAR458871:FAR458872 EQV458871:EQV458872 EGZ458871:EGZ458872 DXD458871:DXD458872 DNH458871:DNH458872 DDL458871:DDL458872 CTP458871:CTP458872 CJT458871:CJT458872 BZX458871:BZX458872 BQB458871:BQB458872 BGF458871:BGF458872 AWJ458871:AWJ458872 AMN458871:AMN458872 ACR458871:ACR458872 SV458871:SV458872 IZ458871:IZ458872 C458871:C458872 WVL393335:WVL393336 WLP393335:WLP393336 WBT393335:WBT393336 VRX393335:VRX393336 VIB393335:VIB393336 UYF393335:UYF393336 UOJ393335:UOJ393336 UEN393335:UEN393336 TUR393335:TUR393336 TKV393335:TKV393336 TAZ393335:TAZ393336 SRD393335:SRD393336 SHH393335:SHH393336 RXL393335:RXL393336 RNP393335:RNP393336 RDT393335:RDT393336 QTX393335:QTX393336 QKB393335:QKB393336 QAF393335:QAF393336 PQJ393335:PQJ393336 PGN393335:PGN393336 OWR393335:OWR393336 OMV393335:OMV393336 OCZ393335:OCZ393336 NTD393335:NTD393336 NJH393335:NJH393336 MZL393335:MZL393336 MPP393335:MPP393336 MFT393335:MFT393336 LVX393335:LVX393336 LMB393335:LMB393336 LCF393335:LCF393336 KSJ393335:KSJ393336 KIN393335:KIN393336 JYR393335:JYR393336 JOV393335:JOV393336 JEZ393335:JEZ393336 IVD393335:IVD393336 ILH393335:ILH393336 IBL393335:IBL393336 HRP393335:HRP393336 HHT393335:HHT393336 GXX393335:GXX393336 GOB393335:GOB393336 GEF393335:GEF393336 FUJ393335:FUJ393336 FKN393335:FKN393336 FAR393335:FAR393336 EQV393335:EQV393336 EGZ393335:EGZ393336 DXD393335:DXD393336 DNH393335:DNH393336 DDL393335:DDL393336 CTP393335:CTP393336 CJT393335:CJT393336 BZX393335:BZX393336 BQB393335:BQB393336 BGF393335:BGF393336 AWJ393335:AWJ393336 AMN393335:AMN393336 ACR393335:ACR393336 SV393335:SV393336 IZ393335:IZ393336 C393335:C393336 WVL327799:WVL327800 WLP327799:WLP327800 WBT327799:WBT327800 VRX327799:VRX327800 VIB327799:VIB327800 UYF327799:UYF327800 UOJ327799:UOJ327800 UEN327799:UEN327800 TUR327799:TUR327800 TKV327799:TKV327800 TAZ327799:TAZ327800 SRD327799:SRD327800 SHH327799:SHH327800 RXL327799:RXL327800 RNP327799:RNP327800 RDT327799:RDT327800 QTX327799:QTX327800 QKB327799:QKB327800 QAF327799:QAF327800 PQJ327799:PQJ327800 PGN327799:PGN327800 OWR327799:OWR327800 OMV327799:OMV327800 OCZ327799:OCZ327800 NTD327799:NTD327800 NJH327799:NJH327800 MZL327799:MZL327800 MPP327799:MPP327800 MFT327799:MFT327800 LVX327799:LVX327800 LMB327799:LMB327800 LCF327799:LCF327800 KSJ327799:KSJ327800 KIN327799:KIN327800 JYR327799:JYR327800 JOV327799:JOV327800 JEZ327799:JEZ327800 IVD327799:IVD327800 ILH327799:ILH327800 IBL327799:IBL327800 HRP327799:HRP327800 HHT327799:HHT327800 GXX327799:GXX327800 GOB327799:GOB327800 GEF327799:GEF327800 FUJ327799:FUJ327800 FKN327799:FKN327800 FAR327799:FAR327800 EQV327799:EQV327800 EGZ327799:EGZ327800 DXD327799:DXD327800 DNH327799:DNH327800 DDL327799:DDL327800 CTP327799:CTP327800 CJT327799:CJT327800 BZX327799:BZX327800 BQB327799:BQB327800 BGF327799:BGF327800 AWJ327799:AWJ327800 AMN327799:AMN327800 ACR327799:ACR327800 SV327799:SV327800 IZ327799:IZ327800 C327799:C327800 WVL262263:WVL262264 WLP262263:WLP262264 WBT262263:WBT262264 VRX262263:VRX262264 VIB262263:VIB262264 UYF262263:UYF262264 UOJ262263:UOJ262264 UEN262263:UEN262264 TUR262263:TUR262264 TKV262263:TKV262264 TAZ262263:TAZ262264 SRD262263:SRD262264 SHH262263:SHH262264 RXL262263:RXL262264 RNP262263:RNP262264 RDT262263:RDT262264 QTX262263:QTX262264 QKB262263:QKB262264 QAF262263:QAF262264 PQJ262263:PQJ262264 PGN262263:PGN262264 OWR262263:OWR262264 OMV262263:OMV262264 OCZ262263:OCZ262264 NTD262263:NTD262264 NJH262263:NJH262264 MZL262263:MZL262264 MPP262263:MPP262264 MFT262263:MFT262264 LVX262263:LVX262264 LMB262263:LMB262264 LCF262263:LCF262264 KSJ262263:KSJ262264 KIN262263:KIN262264 JYR262263:JYR262264 JOV262263:JOV262264 JEZ262263:JEZ262264 IVD262263:IVD262264 ILH262263:ILH262264 IBL262263:IBL262264 HRP262263:HRP262264 HHT262263:HHT262264 GXX262263:GXX262264 GOB262263:GOB262264 GEF262263:GEF262264 FUJ262263:FUJ262264 FKN262263:FKN262264 FAR262263:FAR262264 EQV262263:EQV262264 EGZ262263:EGZ262264 DXD262263:DXD262264 DNH262263:DNH262264 DDL262263:DDL262264 CTP262263:CTP262264 CJT262263:CJT262264 BZX262263:BZX262264 BQB262263:BQB262264 BGF262263:BGF262264 AWJ262263:AWJ262264 AMN262263:AMN262264 ACR262263:ACR262264 SV262263:SV262264 IZ262263:IZ262264 C262263:C262264 WVL196727:WVL196728 WLP196727:WLP196728 WBT196727:WBT196728 VRX196727:VRX196728 VIB196727:VIB196728 UYF196727:UYF196728 UOJ196727:UOJ196728 UEN196727:UEN196728 TUR196727:TUR196728 TKV196727:TKV196728 TAZ196727:TAZ196728 SRD196727:SRD196728 SHH196727:SHH196728 RXL196727:RXL196728 RNP196727:RNP196728 RDT196727:RDT196728 QTX196727:QTX196728 QKB196727:QKB196728 QAF196727:QAF196728 PQJ196727:PQJ196728 PGN196727:PGN196728 OWR196727:OWR196728 OMV196727:OMV196728 OCZ196727:OCZ196728 NTD196727:NTD196728 NJH196727:NJH196728 MZL196727:MZL196728 MPP196727:MPP196728 MFT196727:MFT196728 LVX196727:LVX196728 LMB196727:LMB196728 LCF196727:LCF196728 KSJ196727:KSJ196728 KIN196727:KIN196728 JYR196727:JYR196728 JOV196727:JOV196728 JEZ196727:JEZ196728 IVD196727:IVD196728 ILH196727:ILH196728 IBL196727:IBL196728 HRP196727:HRP196728 HHT196727:HHT196728 GXX196727:GXX196728 GOB196727:GOB196728 GEF196727:GEF196728 FUJ196727:FUJ196728 FKN196727:FKN196728 FAR196727:FAR196728 EQV196727:EQV196728 EGZ196727:EGZ196728 DXD196727:DXD196728 DNH196727:DNH196728 DDL196727:DDL196728 CTP196727:CTP196728 CJT196727:CJT196728 BZX196727:BZX196728 BQB196727:BQB196728 BGF196727:BGF196728 AWJ196727:AWJ196728 AMN196727:AMN196728 ACR196727:ACR196728 SV196727:SV196728 IZ196727:IZ196728 C196727:C196728 WVL131191:WVL131192 WLP131191:WLP131192 WBT131191:WBT131192 VRX131191:VRX131192 VIB131191:VIB131192 UYF131191:UYF131192 UOJ131191:UOJ131192 UEN131191:UEN131192 TUR131191:TUR131192 TKV131191:TKV131192 TAZ131191:TAZ131192 SRD131191:SRD131192 SHH131191:SHH131192 RXL131191:RXL131192 RNP131191:RNP131192 RDT131191:RDT131192 QTX131191:QTX131192 QKB131191:QKB131192 QAF131191:QAF131192 PQJ131191:PQJ131192 PGN131191:PGN131192 OWR131191:OWR131192 OMV131191:OMV131192 OCZ131191:OCZ131192 NTD131191:NTD131192 NJH131191:NJH131192 MZL131191:MZL131192 MPP131191:MPP131192 MFT131191:MFT131192 LVX131191:LVX131192 LMB131191:LMB131192 LCF131191:LCF131192 KSJ131191:KSJ131192 KIN131191:KIN131192 JYR131191:JYR131192 JOV131191:JOV131192 JEZ131191:JEZ131192 IVD131191:IVD131192 ILH131191:ILH131192 IBL131191:IBL131192 HRP131191:HRP131192 HHT131191:HHT131192 GXX131191:GXX131192 GOB131191:GOB131192 GEF131191:GEF131192 FUJ131191:FUJ131192 FKN131191:FKN131192 FAR131191:FAR131192 EQV131191:EQV131192 EGZ131191:EGZ131192 DXD131191:DXD131192 DNH131191:DNH131192 DDL131191:DDL131192 CTP131191:CTP131192 CJT131191:CJT131192 BZX131191:BZX131192 BQB131191:BQB131192 BGF131191:BGF131192 AWJ131191:AWJ131192 AMN131191:AMN131192 ACR131191:ACR131192 SV131191:SV131192 IZ131191:IZ131192 C131191:C131192 WVL65655:WVL65656 WLP65655:WLP65656 WBT65655:WBT65656 VRX65655:VRX65656 VIB65655:VIB65656 UYF65655:UYF65656 UOJ65655:UOJ65656 UEN65655:UEN65656 TUR65655:TUR65656 TKV65655:TKV65656 TAZ65655:TAZ65656 SRD65655:SRD65656 SHH65655:SHH65656 RXL65655:RXL65656 RNP65655:RNP65656 RDT65655:RDT65656 QTX65655:QTX65656 QKB65655:QKB65656 QAF65655:QAF65656 PQJ65655:PQJ65656 PGN65655:PGN65656 OWR65655:OWR65656 OMV65655:OMV65656 OCZ65655:OCZ65656 NTD65655:NTD65656 NJH65655:NJH65656 MZL65655:MZL65656 MPP65655:MPP65656 MFT65655:MFT65656 LVX65655:LVX65656 LMB65655:LMB65656 LCF65655:LCF65656 KSJ65655:KSJ65656 KIN65655:KIN65656 JYR65655:JYR65656 JOV65655:JOV65656 JEZ65655:JEZ65656 IVD65655:IVD65656 ILH65655:ILH65656 IBL65655:IBL65656 HRP65655:HRP65656 HHT65655:HHT65656 GXX65655:GXX65656 GOB65655:GOB65656 GEF65655:GEF65656 FUJ65655:FUJ65656 FKN65655:FKN65656 FAR65655:FAR65656 EQV65655:EQV65656 EGZ65655:EGZ65656 DXD65655:DXD65656 DNH65655:DNH65656 DDL65655:DDL65656 CTP65655:CTP65656 CJT65655:CJT65656 BZX65655:BZX65656 BQB65655:BQB65656 BGF65655:BGF65656 AWJ65655:AWJ65656 AMN65655:AMN65656 ACR65655:ACR65656 SV65655:SV65656 IZ65655:IZ65656 C65655:C65656 WVK983160 WLO983160 WBS983160 VRW983160 VIA983160 UYE983160 UOI983160 UEM983160 TUQ983160 TKU983160 TAY983160 SRC983160 SHG983160 RXK983160 RNO983160 RDS983160 QTW983160 QKA983160 QAE983160 PQI983160 PGM983160 OWQ983160 OMU983160 OCY983160 NTC983160 NJG983160 MZK983160 MPO983160 MFS983160 LVW983160 LMA983160 LCE983160 KSI983160 KIM983160 JYQ983160 JOU983160 JEY983160 IVC983160 ILG983160 IBK983160 HRO983160 HHS983160 GXW983160 GOA983160 GEE983160 FUI983160 FKM983160 FAQ983160 EQU983160 EGY983160 DXC983160 DNG983160 DDK983160 CTO983160 CJS983160 BZW983160 BQA983160 BGE983160 AWI983160 AMM983160 ACQ983160 SU983160 IY983160 B983160 WVK917624 WLO917624 WBS917624 VRW917624 VIA917624 UYE917624 UOI917624 UEM917624 TUQ917624 TKU917624 TAY917624 SRC917624 SHG917624 RXK917624 RNO917624 RDS917624 QTW917624 QKA917624 QAE917624 PQI917624 PGM917624 OWQ917624 OMU917624 OCY917624 NTC917624 NJG917624 MZK917624 MPO917624 MFS917624 LVW917624 LMA917624 LCE917624 KSI917624 KIM917624 JYQ917624 JOU917624 JEY917624 IVC917624 ILG917624 IBK917624 HRO917624 HHS917624 GXW917624 GOA917624 GEE917624 FUI917624 FKM917624 FAQ917624 EQU917624 EGY917624 DXC917624 DNG917624 DDK917624 CTO917624 CJS917624 BZW917624 BQA917624 BGE917624 AWI917624 AMM917624 ACQ917624 SU917624 IY917624 B917624 WVK852088 WLO852088 WBS852088 VRW852088 VIA852088 UYE852088 UOI852088 UEM852088 TUQ852088 TKU852088 TAY852088 SRC852088 SHG852088 RXK852088 RNO852088 RDS852088 QTW852088 QKA852088 QAE852088 PQI852088 PGM852088 OWQ852088 OMU852088 OCY852088 NTC852088 NJG852088 MZK852088 MPO852088 MFS852088 LVW852088 LMA852088 LCE852088 KSI852088 KIM852088 JYQ852088 JOU852088 JEY852088 IVC852088 ILG852088 IBK852088 HRO852088 HHS852088 GXW852088 GOA852088 GEE852088 FUI852088 FKM852088 FAQ852088 EQU852088 EGY852088 DXC852088 DNG852088 DDK852088 CTO852088 CJS852088 BZW852088 BQA852088 BGE852088 AWI852088 AMM852088 ACQ852088 SU852088 IY852088 B852088 WVK786552 WLO786552 WBS786552 VRW786552 VIA786552 UYE786552 UOI786552 UEM786552 TUQ786552 TKU786552 TAY786552 SRC786552 SHG786552 RXK786552 RNO786552 RDS786552 QTW786552 QKA786552 QAE786552 PQI786552 PGM786552 OWQ786552 OMU786552 OCY786552 NTC786552 NJG786552 MZK786552 MPO786552 MFS786552 LVW786552 LMA786552 LCE786552 KSI786552 KIM786552 JYQ786552 JOU786552 JEY786552 IVC786552 ILG786552 IBK786552 HRO786552 HHS786552 GXW786552 GOA786552 GEE786552 FUI786552 FKM786552 FAQ786552 EQU786552 EGY786552 DXC786552 DNG786552 DDK786552 CTO786552 CJS786552 BZW786552 BQA786552 BGE786552 AWI786552 AMM786552 ACQ786552 SU786552 IY786552 B786552 WVK721016 WLO721016 WBS721016 VRW721016 VIA721016 UYE721016 UOI721016 UEM721016 TUQ721016 TKU721016 TAY721016 SRC721016 SHG721016 RXK721016 RNO721016 RDS721016 QTW721016 QKA721016 QAE721016 PQI721016 PGM721016 OWQ721016 OMU721016 OCY721016 NTC721016 NJG721016 MZK721016 MPO721016 MFS721016 LVW721016 LMA721016 LCE721016 KSI721016 KIM721016 JYQ721016 JOU721016 JEY721016 IVC721016 ILG721016 IBK721016 HRO721016 HHS721016 GXW721016 GOA721016 GEE721016 FUI721016 FKM721016 FAQ721016 EQU721016 EGY721016 DXC721016 DNG721016 DDK721016 CTO721016 CJS721016 BZW721016 BQA721016 BGE721016 AWI721016 AMM721016 ACQ721016 SU721016 IY721016 B721016 WVK655480 WLO655480 WBS655480 VRW655480 VIA655480 UYE655480 UOI655480 UEM655480 TUQ655480 TKU655480 TAY655480 SRC655480 SHG655480 RXK655480 RNO655480 RDS655480 QTW655480 QKA655480 QAE655480 PQI655480 PGM655480 OWQ655480 OMU655480 OCY655480 NTC655480 NJG655480 MZK655480 MPO655480 MFS655480 LVW655480 LMA655480 LCE655480 KSI655480 KIM655480 JYQ655480 JOU655480 JEY655480 IVC655480 ILG655480 IBK655480 HRO655480 HHS655480 GXW655480 GOA655480 GEE655480 FUI655480 FKM655480 FAQ655480 EQU655480 EGY655480 DXC655480 DNG655480 DDK655480 CTO655480 CJS655480 BZW655480 BQA655480 BGE655480 AWI655480 AMM655480 ACQ655480 SU655480 IY655480 B655480 WVK589944 WLO589944 WBS589944 VRW589944 VIA589944 UYE589944 UOI589944 UEM589944 TUQ589944 TKU589944 TAY589944 SRC589944 SHG589944 RXK589944 RNO589944 RDS589944 QTW589944 QKA589944 QAE589944 PQI589944 PGM589944 OWQ589944 OMU589944 OCY589944 NTC589944 NJG589944 MZK589944 MPO589944 MFS589944 LVW589944 LMA589944 LCE589944 KSI589944 KIM589944 JYQ589944 JOU589944 JEY589944 IVC589944 ILG589944 IBK589944 HRO589944 HHS589944 GXW589944 GOA589944 GEE589944 FUI589944 FKM589944 FAQ589944 EQU589944 EGY589944 DXC589944 DNG589944 DDK589944 CTO589944 CJS589944 BZW589944 BQA589944 BGE589944 AWI589944 AMM589944 ACQ589944 SU589944 IY589944 B589944 WVK524408 WLO524408 WBS524408 VRW524408 VIA524408 UYE524408 UOI524408 UEM524408 TUQ524408 TKU524408 TAY524408 SRC524408 SHG524408 RXK524408 RNO524408 RDS524408 QTW524408 QKA524408 QAE524408 PQI524408 PGM524408 OWQ524408 OMU524408 OCY524408 NTC524408 NJG524408 MZK524408 MPO524408 MFS524408 LVW524408 LMA524408 LCE524408 KSI524408 KIM524408 JYQ524408 JOU524408 JEY524408 IVC524408 ILG524408 IBK524408 HRO524408 HHS524408 GXW524408 GOA524408 GEE524408 FUI524408 FKM524408 FAQ524408 EQU524408 EGY524408 DXC524408 DNG524408 DDK524408 CTO524408 CJS524408 BZW524408 BQA524408 BGE524408 AWI524408 AMM524408 ACQ524408 SU524408 IY524408 B524408 WVK458872 WLO458872 WBS458872 VRW458872 VIA458872 UYE458872 UOI458872 UEM458872 TUQ458872 TKU458872 TAY458872 SRC458872 SHG458872 RXK458872 RNO458872 RDS458872 QTW458872 QKA458872 QAE458872 PQI458872 PGM458872 OWQ458872 OMU458872 OCY458872 NTC458872 NJG458872 MZK458872 MPO458872 MFS458872 LVW458872 LMA458872 LCE458872 KSI458872 KIM458872 JYQ458872 JOU458872 JEY458872 IVC458872 ILG458872 IBK458872 HRO458872 HHS458872 GXW458872 GOA458872 GEE458872 FUI458872 FKM458872 FAQ458872 EQU458872 EGY458872 DXC458872 DNG458872 DDK458872 CTO458872 CJS458872 BZW458872 BQA458872 BGE458872 AWI458872 AMM458872 ACQ458872 SU458872 IY458872 B458872 WVK393336 WLO393336 WBS393336 VRW393336 VIA393336 UYE393336 UOI393336 UEM393336 TUQ393336 TKU393336 TAY393336 SRC393336 SHG393336 RXK393336 RNO393336 RDS393336 QTW393336 QKA393336 QAE393336 PQI393336 PGM393336 OWQ393336 OMU393336 OCY393336 NTC393336 NJG393336 MZK393336 MPO393336 MFS393336 LVW393336 LMA393336 LCE393336 KSI393336 KIM393336 JYQ393336 JOU393336 JEY393336 IVC393336 ILG393336 IBK393336 HRO393336 HHS393336 GXW393336 GOA393336 GEE393336 FUI393336 FKM393336 FAQ393336 EQU393336 EGY393336 DXC393336 DNG393336 DDK393336 CTO393336 CJS393336 BZW393336 BQA393336 BGE393336 AWI393336 AMM393336 ACQ393336 SU393336 IY393336 B393336 WVK327800 WLO327800 WBS327800 VRW327800 VIA327800 UYE327800 UOI327800 UEM327800 TUQ327800 TKU327800 TAY327800 SRC327800 SHG327800 RXK327800 RNO327800 RDS327800 QTW327800 QKA327800 QAE327800 PQI327800 PGM327800 OWQ327800 OMU327800 OCY327800 NTC327800 NJG327800 MZK327800 MPO327800 MFS327800 LVW327800 LMA327800 LCE327800 KSI327800 KIM327800 JYQ327800 JOU327800 JEY327800 IVC327800 ILG327800 IBK327800 HRO327800 HHS327800 GXW327800 GOA327800 GEE327800 FUI327800 FKM327800 FAQ327800 EQU327800 EGY327800 DXC327800 DNG327800 DDK327800 CTO327800 CJS327800 BZW327800 BQA327800 BGE327800 AWI327800 AMM327800 ACQ327800 SU327800 IY327800 B327800 WVK262264 WLO262264 WBS262264 VRW262264 VIA262264 UYE262264 UOI262264 UEM262264 TUQ262264 TKU262264 TAY262264 SRC262264 SHG262264 RXK262264 RNO262264 RDS262264 QTW262264 QKA262264 QAE262264 PQI262264 PGM262264 OWQ262264 OMU262264 OCY262264 NTC262264 NJG262264 MZK262264 MPO262264 MFS262264 LVW262264 LMA262264 LCE262264 KSI262264 KIM262264 JYQ262264 JOU262264 JEY262264 IVC262264 ILG262264 IBK262264 HRO262264 HHS262264 GXW262264 GOA262264 GEE262264 FUI262264 FKM262264 FAQ262264 EQU262264 EGY262264 DXC262264 DNG262264 DDK262264 CTO262264 CJS262264 BZW262264 BQA262264 BGE262264 AWI262264 AMM262264 ACQ262264 SU262264 IY262264 B262264 WVK196728 WLO196728 WBS196728 VRW196728 VIA196728 UYE196728 UOI196728 UEM196728 TUQ196728 TKU196728 TAY196728 SRC196728 SHG196728 RXK196728 RNO196728 RDS196728 QTW196728 QKA196728 QAE196728 PQI196728 PGM196728 OWQ196728 OMU196728 OCY196728 NTC196728 NJG196728 MZK196728 MPO196728 MFS196728 LVW196728 LMA196728 LCE196728 KSI196728 KIM196728 JYQ196728 JOU196728 JEY196728 IVC196728 ILG196728 IBK196728 HRO196728 HHS196728 GXW196728 GOA196728 GEE196728 FUI196728 FKM196728 FAQ196728 EQU196728 EGY196728 DXC196728 DNG196728 DDK196728 CTO196728 CJS196728 BZW196728 BQA196728 BGE196728 AWI196728 AMM196728 ACQ196728 SU196728 IY196728 B196728 WVK131192 WLO131192 WBS131192 VRW131192 VIA131192 UYE131192 UOI131192 UEM131192 TUQ131192 TKU131192 TAY131192 SRC131192 SHG131192 RXK131192 RNO131192 RDS131192 QTW131192 QKA131192 QAE131192 PQI131192 PGM131192 OWQ131192 OMU131192 OCY131192 NTC131192 NJG131192 MZK131192 MPO131192 MFS131192 LVW131192 LMA131192 LCE131192 KSI131192 KIM131192 JYQ131192 JOU131192 JEY131192 IVC131192 ILG131192 IBK131192 HRO131192 HHS131192 GXW131192 GOA131192 GEE131192 FUI131192 FKM131192 FAQ131192 EQU131192 EGY131192 DXC131192 DNG131192 DDK131192 CTO131192 CJS131192 BZW131192 BQA131192 BGE131192 AWI131192 AMM131192 ACQ131192 SU131192 IY131192 B131192 WVK65656 WLO65656 WBS65656 VRW65656 VIA65656 UYE65656 UOI65656 UEM65656 TUQ65656 TKU65656 TAY65656 SRC65656 SHG65656 RXK65656 RNO65656 RDS65656 QTW65656 QKA65656 QAE65656 PQI65656 PGM65656 OWQ65656 OMU65656 OCY65656 NTC65656 NJG65656 MZK65656 MPO65656 MFS65656 LVW65656 LMA65656 LCE65656 KSI65656 KIM65656 JYQ65656 JOU65656 JEY65656 IVC65656 ILG65656 IBK65656 HRO65656 HHS65656 GXW65656 GOA65656 GEE65656 FUI65656 FKM65656 FAQ65656 EQU65656 EGY65656 DXC65656 DNG65656 DDK65656 CTO65656 CJS65656 BZW65656 BQA65656 BGE65656 AWI65656 AMM65656 ACQ65656 SU65656 IY65656 B65656 WVM983171:WVM983176 WLQ983171:WLQ983176 WBU983171:WBU983176 VRY983171:VRY983176 VIC983171:VIC983176 UYG983171:UYG983176 UOK983171:UOK983176 UEO983171:UEO983176 TUS983171:TUS983176 TKW983171:TKW983176 TBA983171:TBA983176 SRE983171:SRE983176 SHI983171:SHI983176 RXM983171:RXM983176 RNQ983171:RNQ983176 RDU983171:RDU983176 QTY983171:QTY983176 QKC983171:QKC983176 QAG983171:QAG983176 PQK983171:PQK983176 PGO983171:PGO983176 OWS983171:OWS983176 OMW983171:OMW983176 ODA983171:ODA983176 NTE983171:NTE983176 NJI983171:NJI983176 MZM983171:MZM983176 MPQ983171:MPQ983176 MFU983171:MFU983176 LVY983171:LVY983176 LMC983171:LMC983176 LCG983171:LCG983176 KSK983171:KSK983176 KIO983171:KIO983176 JYS983171:JYS983176 JOW983171:JOW983176 JFA983171:JFA983176 IVE983171:IVE983176 ILI983171:ILI983176 IBM983171:IBM983176 HRQ983171:HRQ983176 HHU983171:HHU983176 GXY983171:GXY983176 GOC983171:GOC983176 GEG983171:GEG983176 FUK983171:FUK983176 FKO983171:FKO983176 FAS983171:FAS983176 EQW983171:EQW983176 EHA983171:EHA983176 DXE983171:DXE983176 DNI983171:DNI983176 DDM983171:DDM983176 CTQ983171:CTQ983176 CJU983171:CJU983176 BZY983171:BZY983176 BQC983171:BQC983176 BGG983171:BGG983176 AWK983171:AWK983176 AMO983171:AMO983176 ACS983171:ACS983176 SW983171:SW983176 JA983171:JA983176 D983171:E983176 WVM917635:WVM917640 WLQ917635:WLQ917640 WBU917635:WBU917640 VRY917635:VRY917640 VIC917635:VIC917640 UYG917635:UYG917640 UOK917635:UOK917640 UEO917635:UEO917640 TUS917635:TUS917640 TKW917635:TKW917640 TBA917635:TBA917640 SRE917635:SRE917640 SHI917635:SHI917640 RXM917635:RXM917640 RNQ917635:RNQ917640 RDU917635:RDU917640 QTY917635:QTY917640 QKC917635:QKC917640 QAG917635:QAG917640 PQK917635:PQK917640 PGO917635:PGO917640 OWS917635:OWS917640 OMW917635:OMW917640 ODA917635:ODA917640 NTE917635:NTE917640 NJI917635:NJI917640 MZM917635:MZM917640 MPQ917635:MPQ917640 MFU917635:MFU917640 LVY917635:LVY917640 LMC917635:LMC917640 LCG917635:LCG917640 KSK917635:KSK917640 KIO917635:KIO917640 JYS917635:JYS917640 JOW917635:JOW917640 JFA917635:JFA917640 IVE917635:IVE917640 ILI917635:ILI917640 IBM917635:IBM917640 HRQ917635:HRQ917640 HHU917635:HHU917640 GXY917635:GXY917640 GOC917635:GOC917640 GEG917635:GEG917640 FUK917635:FUK917640 FKO917635:FKO917640 FAS917635:FAS917640 EQW917635:EQW917640 EHA917635:EHA917640 DXE917635:DXE917640 DNI917635:DNI917640 DDM917635:DDM917640 CTQ917635:CTQ917640 CJU917635:CJU917640 BZY917635:BZY917640 BQC917635:BQC917640 BGG917635:BGG917640 AWK917635:AWK917640 AMO917635:AMO917640 ACS917635:ACS917640 SW917635:SW917640 JA917635:JA917640 D917635:E917640 WVM852099:WVM852104 WLQ852099:WLQ852104 WBU852099:WBU852104 VRY852099:VRY852104 VIC852099:VIC852104 UYG852099:UYG852104 UOK852099:UOK852104 UEO852099:UEO852104 TUS852099:TUS852104 TKW852099:TKW852104 TBA852099:TBA852104 SRE852099:SRE852104 SHI852099:SHI852104 RXM852099:RXM852104 RNQ852099:RNQ852104 RDU852099:RDU852104 QTY852099:QTY852104 QKC852099:QKC852104 QAG852099:QAG852104 PQK852099:PQK852104 PGO852099:PGO852104 OWS852099:OWS852104 OMW852099:OMW852104 ODA852099:ODA852104 NTE852099:NTE852104 NJI852099:NJI852104 MZM852099:MZM852104 MPQ852099:MPQ852104 MFU852099:MFU852104 LVY852099:LVY852104 LMC852099:LMC852104 LCG852099:LCG852104 KSK852099:KSK852104 KIO852099:KIO852104 JYS852099:JYS852104 JOW852099:JOW852104 JFA852099:JFA852104 IVE852099:IVE852104 ILI852099:ILI852104 IBM852099:IBM852104 HRQ852099:HRQ852104 HHU852099:HHU852104 GXY852099:GXY852104 GOC852099:GOC852104 GEG852099:GEG852104 FUK852099:FUK852104 FKO852099:FKO852104 FAS852099:FAS852104 EQW852099:EQW852104 EHA852099:EHA852104 DXE852099:DXE852104 DNI852099:DNI852104 DDM852099:DDM852104 CTQ852099:CTQ852104 CJU852099:CJU852104 BZY852099:BZY852104 BQC852099:BQC852104 BGG852099:BGG852104 AWK852099:AWK852104 AMO852099:AMO852104 ACS852099:ACS852104 SW852099:SW852104 JA852099:JA852104 D852099:E852104 WVM786563:WVM786568 WLQ786563:WLQ786568 WBU786563:WBU786568 VRY786563:VRY786568 VIC786563:VIC786568 UYG786563:UYG786568 UOK786563:UOK786568 UEO786563:UEO786568 TUS786563:TUS786568 TKW786563:TKW786568 TBA786563:TBA786568 SRE786563:SRE786568 SHI786563:SHI786568 RXM786563:RXM786568 RNQ786563:RNQ786568 RDU786563:RDU786568 QTY786563:QTY786568 QKC786563:QKC786568 QAG786563:QAG786568 PQK786563:PQK786568 PGO786563:PGO786568 OWS786563:OWS786568 OMW786563:OMW786568 ODA786563:ODA786568 NTE786563:NTE786568 NJI786563:NJI786568 MZM786563:MZM786568 MPQ786563:MPQ786568 MFU786563:MFU786568 LVY786563:LVY786568 LMC786563:LMC786568 LCG786563:LCG786568 KSK786563:KSK786568 KIO786563:KIO786568 JYS786563:JYS786568 JOW786563:JOW786568 JFA786563:JFA786568 IVE786563:IVE786568 ILI786563:ILI786568 IBM786563:IBM786568 HRQ786563:HRQ786568 HHU786563:HHU786568 GXY786563:GXY786568 GOC786563:GOC786568 GEG786563:GEG786568 FUK786563:FUK786568 FKO786563:FKO786568 FAS786563:FAS786568 EQW786563:EQW786568 EHA786563:EHA786568 DXE786563:DXE786568 DNI786563:DNI786568 DDM786563:DDM786568 CTQ786563:CTQ786568 CJU786563:CJU786568 BZY786563:BZY786568 BQC786563:BQC786568 BGG786563:BGG786568 AWK786563:AWK786568 AMO786563:AMO786568 ACS786563:ACS786568 SW786563:SW786568 JA786563:JA786568 D786563:E786568 WVM721027:WVM721032 WLQ721027:WLQ721032 WBU721027:WBU721032 VRY721027:VRY721032 VIC721027:VIC721032 UYG721027:UYG721032 UOK721027:UOK721032 UEO721027:UEO721032 TUS721027:TUS721032 TKW721027:TKW721032 TBA721027:TBA721032 SRE721027:SRE721032 SHI721027:SHI721032 RXM721027:RXM721032 RNQ721027:RNQ721032 RDU721027:RDU721032 QTY721027:QTY721032 QKC721027:QKC721032 QAG721027:QAG721032 PQK721027:PQK721032 PGO721027:PGO721032 OWS721027:OWS721032 OMW721027:OMW721032 ODA721027:ODA721032 NTE721027:NTE721032 NJI721027:NJI721032 MZM721027:MZM721032 MPQ721027:MPQ721032 MFU721027:MFU721032 LVY721027:LVY721032 LMC721027:LMC721032 LCG721027:LCG721032 KSK721027:KSK721032 KIO721027:KIO721032 JYS721027:JYS721032 JOW721027:JOW721032 JFA721027:JFA721032 IVE721027:IVE721032 ILI721027:ILI721032 IBM721027:IBM721032 HRQ721027:HRQ721032 HHU721027:HHU721032 GXY721027:GXY721032 GOC721027:GOC721032 GEG721027:GEG721032 FUK721027:FUK721032 FKO721027:FKO721032 FAS721027:FAS721032 EQW721027:EQW721032 EHA721027:EHA721032 DXE721027:DXE721032 DNI721027:DNI721032 DDM721027:DDM721032 CTQ721027:CTQ721032 CJU721027:CJU721032 BZY721027:BZY721032 BQC721027:BQC721032 BGG721027:BGG721032 AWK721027:AWK721032 AMO721027:AMO721032 ACS721027:ACS721032 SW721027:SW721032 JA721027:JA721032 D721027:E721032 WVM655491:WVM655496 WLQ655491:WLQ655496 WBU655491:WBU655496 VRY655491:VRY655496 VIC655491:VIC655496 UYG655491:UYG655496 UOK655491:UOK655496 UEO655491:UEO655496 TUS655491:TUS655496 TKW655491:TKW655496 TBA655491:TBA655496 SRE655491:SRE655496 SHI655491:SHI655496 RXM655491:RXM655496 RNQ655491:RNQ655496 RDU655491:RDU655496 QTY655491:QTY655496 QKC655491:QKC655496 QAG655491:QAG655496 PQK655491:PQK655496 PGO655491:PGO655496 OWS655491:OWS655496 OMW655491:OMW655496 ODA655491:ODA655496 NTE655491:NTE655496 NJI655491:NJI655496 MZM655491:MZM655496 MPQ655491:MPQ655496 MFU655491:MFU655496 LVY655491:LVY655496 LMC655491:LMC655496 LCG655491:LCG655496 KSK655491:KSK655496 KIO655491:KIO655496 JYS655491:JYS655496 JOW655491:JOW655496 JFA655491:JFA655496 IVE655491:IVE655496 ILI655491:ILI655496 IBM655491:IBM655496 HRQ655491:HRQ655496 HHU655491:HHU655496 GXY655491:GXY655496 GOC655491:GOC655496 GEG655491:GEG655496 FUK655491:FUK655496 FKO655491:FKO655496 FAS655491:FAS655496 EQW655491:EQW655496 EHA655491:EHA655496 DXE655491:DXE655496 DNI655491:DNI655496 DDM655491:DDM655496 CTQ655491:CTQ655496 CJU655491:CJU655496 BZY655491:BZY655496 BQC655491:BQC655496 BGG655491:BGG655496 AWK655491:AWK655496 AMO655491:AMO655496 ACS655491:ACS655496 SW655491:SW655496 JA655491:JA655496 D655491:E655496 WVM589955:WVM589960 WLQ589955:WLQ589960 WBU589955:WBU589960 VRY589955:VRY589960 VIC589955:VIC589960 UYG589955:UYG589960 UOK589955:UOK589960 UEO589955:UEO589960 TUS589955:TUS589960 TKW589955:TKW589960 TBA589955:TBA589960 SRE589955:SRE589960 SHI589955:SHI589960 RXM589955:RXM589960 RNQ589955:RNQ589960 RDU589955:RDU589960 QTY589955:QTY589960 QKC589955:QKC589960 QAG589955:QAG589960 PQK589955:PQK589960 PGO589955:PGO589960 OWS589955:OWS589960 OMW589955:OMW589960 ODA589955:ODA589960 NTE589955:NTE589960 NJI589955:NJI589960 MZM589955:MZM589960 MPQ589955:MPQ589960 MFU589955:MFU589960 LVY589955:LVY589960 LMC589955:LMC589960 LCG589955:LCG589960 KSK589955:KSK589960 KIO589955:KIO589960 JYS589955:JYS589960 JOW589955:JOW589960 JFA589955:JFA589960 IVE589955:IVE589960 ILI589955:ILI589960 IBM589955:IBM589960 HRQ589955:HRQ589960 HHU589955:HHU589960 GXY589955:GXY589960 GOC589955:GOC589960 GEG589955:GEG589960 FUK589955:FUK589960 FKO589955:FKO589960 FAS589955:FAS589960 EQW589955:EQW589960 EHA589955:EHA589960 DXE589955:DXE589960 DNI589955:DNI589960 DDM589955:DDM589960 CTQ589955:CTQ589960 CJU589955:CJU589960 BZY589955:BZY589960 BQC589955:BQC589960 BGG589955:BGG589960 AWK589955:AWK589960 AMO589955:AMO589960 ACS589955:ACS589960 SW589955:SW589960 JA589955:JA589960 D589955:E589960 WVM524419:WVM524424 WLQ524419:WLQ524424 WBU524419:WBU524424 VRY524419:VRY524424 VIC524419:VIC524424 UYG524419:UYG524424 UOK524419:UOK524424 UEO524419:UEO524424 TUS524419:TUS524424 TKW524419:TKW524424 TBA524419:TBA524424 SRE524419:SRE524424 SHI524419:SHI524424 RXM524419:RXM524424 RNQ524419:RNQ524424 RDU524419:RDU524424 QTY524419:QTY524424 QKC524419:QKC524424 QAG524419:QAG524424 PQK524419:PQK524424 PGO524419:PGO524424 OWS524419:OWS524424 OMW524419:OMW524424 ODA524419:ODA524424 NTE524419:NTE524424 NJI524419:NJI524424 MZM524419:MZM524424 MPQ524419:MPQ524424 MFU524419:MFU524424 LVY524419:LVY524424 LMC524419:LMC524424 LCG524419:LCG524424 KSK524419:KSK524424 KIO524419:KIO524424 JYS524419:JYS524424 JOW524419:JOW524424 JFA524419:JFA524424 IVE524419:IVE524424 ILI524419:ILI524424 IBM524419:IBM524424 HRQ524419:HRQ524424 HHU524419:HHU524424 GXY524419:GXY524424 GOC524419:GOC524424 GEG524419:GEG524424 FUK524419:FUK524424 FKO524419:FKO524424 FAS524419:FAS524424 EQW524419:EQW524424 EHA524419:EHA524424 DXE524419:DXE524424 DNI524419:DNI524424 DDM524419:DDM524424 CTQ524419:CTQ524424 CJU524419:CJU524424 BZY524419:BZY524424 BQC524419:BQC524424 BGG524419:BGG524424 AWK524419:AWK524424 AMO524419:AMO524424 ACS524419:ACS524424 SW524419:SW524424 JA524419:JA524424 D524419:E524424 WVM458883:WVM458888 WLQ458883:WLQ458888 WBU458883:WBU458888 VRY458883:VRY458888 VIC458883:VIC458888 UYG458883:UYG458888 UOK458883:UOK458888 UEO458883:UEO458888 TUS458883:TUS458888 TKW458883:TKW458888 TBA458883:TBA458888 SRE458883:SRE458888 SHI458883:SHI458888 RXM458883:RXM458888 RNQ458883:RNQ458888 RDU458883:RDU458888 QTY458883:QTY458888 QKC458883:QKC458888 QAG458883:QAG458888 PQK458883:PQK458888 PGO458883:PGO458888 OWS458883:OWS458888 OMW458883:OMW458888 ODA458883:ODA458888 NTE458883:NTE458888 NJI458883:NJI458888 MZM458883:MZM458888 MPQ458883:MPQ458888 MFU458883:MFU458888 LVY458883:LVY458888 LMC458883:LMC458888 LCG458883:LCG458888 KSK458883:KSK458888 KIO458883:KIO458888 JYS458883:JYS458888 JOW458883:JOW458888 JFA458883:JFA458888 IVE458883:IVE458888 ILI458883:ILI458888 IBM458883:IBM458888 HRQ458883:HRQ458888 HHU458883:HHU458888 GXY458883:GXY458888 GOC458883:GOC458888 GEG458883:GEG458888 FUK458883:FUK458888 FKO458883:FKO458888 FAS458883:FAS458888 EQW458883:EQW458888 EHA458883:EHA458888 DXE458883:DXE458888 DNI458883:DNI458888 DDM458883:DDM458888 CTQ458883:CTQ458888 CJU458883:CJU458888 BZY458883:BZY458888 BQC458883:BQC458888 BGG458883:BGG458888 AWK458883:AWK458888 AMO458883:AMO458888 ACS458883:ACS458888 SW458883:SW458888 JA458883:JA458888 D458883:E458888 WVM393347:WVM393352 WLQ393347:WLQ393352 WBU393347:WBU393352 VRY393347:VRY393352 VIC393347:VIC393352 UYG393347:UYG393352 UOK393347:UOK393352 UEO393347:UEO393352 TUS393347:TUS393352 TKW393347:TKW393352 TBA393347:TBA393352 SRE393347:SRE393352 SHI393347:SHI393352 RXM393347:RXM393352 RNQ393347:RNQ393352 RDU393347:RDU393352 QTY393347:QTY393352 QKC393347:QKC393352 QAG393347:QAG393352 PQK393347:PQK393352 PGO393347:PGO393352 OWS393347:OWS393352 OMW393347:OMW393352 ODA393347:ODA393352 NTE393347:NTE393352 NJI393347:NJI393352 MZM393347:MZM393352 MPQ393347:MPQ393352 MFU393347:MFU393352 LVY393347:LVY393352 LMC393347:LMC393352 LCG393347:LCG393352 KSK393347:KSK393352 KIO393347:KIO393352 JYS393347:JYS393352 JOW393347:JOW393352 JFA393347:JFA393352 IVE393347:IVE393352 ILI393347:ILI393352 IBM393347:IBM393352 HRQ393347:HRQ393352 HHU393347:HHU393352 GXY393347:GXY393352 GOC393347:GOC393352 GEG393347:GEG393352 FUK393347:FUK393352 FKO393347:FKO393352 FAS393347:FAS393352 EQW393347:EQW393352 EHA393347:EHA393352 DXE393347:DXE393352 DNI393347:DNI393352 DDM393347:DDM393352 CTQ393347:CTQ393352 CJU393347:CJU393352 BZY393347:BZY393352 BQC393347:BQC393352 BGG393347:BGG393352 AWK393347:AWK393352 AMO393347:AMO393352 ACS393347:ACS393352 SW393347:SW393352 JA393347:JA393352 D393347:E393352 WVM327811:WVM327816 WLQ327811:WLQ327816 WBU327811:WBU327816 VRY327811:VRY327816 VIC327811:VIC327816 UYG327811:UYG327816 UOK327811:UOK327816 UEO327811:UEO327816 TUS327811:TUS327816 TKW327811:TKW327816 TBA327811:TBA327816 SRE327811:SRE327816 SHI327811:SHI327816 RXM327811:RXM327816 RNQ327811:RNQ327816 RDU327811:RDU327816 QTY327811:QTY327816 QKC327811:QKC327816 QAG327811:QAG327816 PQK327811:PQK327816 PGO327811:PGO327816 OWS327811:OWS327816 OMW327811:OMW327816 ODA327811:ODA327816 NTE327811:NTE327816 NJI327811:NJI327816 MZM327811:MZM327816 MPQ327811:MPQ327816 MFU327811:MFU327816 LVY327811:LVY327816 LMC327811:LMC327816 LCG327811:LCG327816 KSK327811:KSK327816 KIO327811:KIO327816 JYS327811:JYS327816 JOW327811:JOW327816 JFA327811:JFA327816 IVE327811:IVE327816 ILI327811:ILI327816 IBM327811:IBM327816 HRQ327811:HRQ327816 HHU327811:HHU327816 GXY327811:GXY327816 GOC327811:GOC327816 GEG327811:GEG327816 FUK327811:FUK327816 FKO327811:FKO327816 FAS327811:FAS327816 EQW327811:EQW327816 EHA327811:EHA327816 DXE327811:DXE327816 DNI327811:DNI327816 DDM327811:DDM327816 CTQ327811:CTQ327816 CJU327811:CJU327816 BZY327811:BZY327816 BQC327811:BQC327816 BGG327811:BGG327816 AWK327811:AWK327816 AMO327811:AMO327816 ACS327811:ACS327816 SW327811:SW327816 JA327811:JA327816 D327811:E327816 WVM262275:WVM262280 WLQ262275:WLQ262280 WBU262275:WBU262280 VRY262275:VRY262280 VIC262275:VIC262280 UYG262275:UYG262280 UOK262275:UOK262280 UEO262275:UEO262280 TUS262275:TUS262280 TKW262275:TKW262280 TBA262275:TBA262280 SRE262275:SRE262280 SHI262275:SHI262280 RXM262275:RXM262280 RNQ262275:RNQ262280 RDU262275:RDU262280 QTY262275:QTY262280 QKC262275:QKC262280 QAG262275:QAG262280 PQK262275:PQK262280 PGO262275:PGO262280 OWS262275:OWS262280 OMW262275:OMW262280 ODA262275:ODA262280 NTE262275:NTE262280 NJI262275:NJI262280 MZM262275:MZM262280 MPQ262275:MPQ262280 MFU262275:MFU262280 LVY262275:LVY262280 LMC262275:LMC262280 LCG262275:LCG262280 KSK262275:KSK262280 KIO262275:KIO262280 JYS262275:JYS262280 JOW262275:JOW262280 JFA262275:JFA262280 IVE262275:IVE262280 ILI262275:ILI262280 IBM262275:IBM262280 HRQ262275:HRQ262280 HHU262275:HHU262280 GXY262275:GXY262280 GOC262275:GOC262280 GEG262275:GEG262280 FUK262275:FUK262280 FKO262275:FKO262280 FAS262275:FAS262280 EQW262275:EQW262280 EHA262275:EHA262280 DXE262275:DXE262280 DNI262275:DNI262280 DDM262275:DDM262280 CTQ262275:CTQ262280 CJU262275:CJU262280 BZY262275:BZY262280 BQC262275:BQC262280 BGG262275:BGG262280 AWK262275:AWK262280 AMO262275:AMO262280 ACS262275:ACS262280 SW262275:SW262280 JA262275:JA262280 D262275:E262280 WVM196739:WVM196744 WLQ196739:WLQ196744 WBU196739:WBU196744 VRY196739:VRY196744 VIC196739:VIC196744 UYG196739:UYG196744 UOK196739:UOK196744 UEO196739:UEO196744 TUS196739:TUS196744 TKW196739:TKW196744 TBA196739:TBA196744 SRE196739:SRE196744 SHI196739:SHI196744 RXM196739:RXM196744 RNQ196739:RNQ196744 RDU196739:RDU196744 QTY196739:QTY196744 QKC196739:QKC196744 QAG196739:QAG196744 PQK196739:PQK196744 PGO196739:PGO196744 OWS196739:OWS196744 OMW196739:OMW196744 ODA196739:ODA196744 NTE196739:NTE196744 NJI196739:NJI196744 MZM196739:MZM196744 MPQ196739:MPQ196744 MFU196739:MFU196744 LVY196739:LVY196744 LMC196739:LMC196744 LCG196739:LCG196744 KSK196739:KSK196744 KIO196739:KIO196744 JYS196739:JYS196744 JOW196739:JOW196744 JFA196739:JFA196744 IVE196739:IVE196744 ILI196739:ILI196744 IBM196739:IBM196744 HRQ196739:HRQ196744 HHU196739:HHU196744 GXY196739:GXY196744 GOC196739:GOC196744 GEG196739:GEG196744 FUK196739:FUK196744 FKO196739:FKO196744 FAS196739:FAS196744 EQW196739:EQW196744 EHA196739:EHA196744 DXE196739:DXE196744 DNI196739:DNI196744 DDM196739:DDM196744 CTQ196739:CTQ196744 CJU196739:CJU196744 BZY196739:BZY196744 BQC196739:BQC196744 BGG196739:BGG196744 AWK196739:AWK196744 AMO196739:AMO196744 ACS196739:ACS196744 SW196739:SW196744 JA196739:JA196744 D196739:E196744 WVM131203:WVM131208 WLQ131203:WLQ131208 WBU131203:WBU131208 VRY131203:VRY131208 VIC131203:VIC131208 UYG131203:UYG131208 UOK131203:UOK131208 UEO131203:UEO131208 TUS131203:TUS131208 TKW131203:TKW131208 TBA131203:TBA131208 SRE131203:SRE131208 SHI131203:SHI131208 RXM131203:RXM131208 RNQ131203:RNQ131208 RDU131203:RDU131208 QTY131203:QTY131208 QKC131203:QKC131208 QAG131203:QAG131208 PQK131203:PQK131208 PGO131203:PGO131208 OWS131203:OWS131208 OMW131203:OMW131208 ODA131203:ODA131208 NTE131203:NTE131208 NJI131203:NJI131208 MZM131203:MZM131208 MPQ131203:MPQ131208 MFU131203:MFU131208 LVY131203:LVY131208 LMC131203:LMC131208 LCG131203:LCG131208 KSK131203:KSK131208 KIO131203:KIO131208 JYS131203:JYS131208 JOW131203:JOW131208 JFA131203:JFA131208 IVE131203:IVE131208 ILI131203:ILI131208 IBM131203:IBM131208 HRQ131203:HRQ131208 HHU131203:HHU131208 GXY131203:GXY131208 GOC131203:GOC131208 GEG131203:GEG131208 FUK131203:FUK131208 FKO131203:FKO131208 FAS131203:FAS131208 EQW131203:EQW131208 EHA131203:EHA131208 DXE131203:DXE131208 DNI131203:DNI131208 DDM131203:DDM131208 CTQ131203:CTQ131208 CJU131203:CJU131208 BZY131203:BZY131208 BQC131203:BQC131208 BGG131203:BGG131208 AWK131203:AWK131208 AMO131203:AMO131208 ACS131203:ACS131208 SW131203:SW131208 JA131203:JA131208 D131203:E131208 WVM65667:WVM65672 WLQ65667:WLQ65672 WBU65667:WBU65672 VRY65667:VRY65672 VIC65667:VIC65672 UYG65667:UYG65672 UOK65667:UOK65672 UEO65667:UEO65672 TUS65667:TUS65672 TKW65667:TKW65672 TBA65667:TBA65672 SRE65667:SRE65672 SHI65667:SHI65672 RXM65667:RXM65672 RNQ65667:RNQ65672 RDU65667:RDU65672 QTY65667:QTY65672 QKC65667:QKC65672 QAG65667:QAG65672 PQK65667:PQK65672 PGO65667:PGO65672 OWS65667:OWS65672 OMW65667:OMW65672 ODA65667:ODA65672 NTE65667:NTE65672 NJI65667:NJI65672 MZM65667:MZM65672 MPQ65667:MPQ65672 MFU65667:MFU65672 LVY65667:LVY65672 LMC65667:LMC65672 LCG65667:LCG65672 KSK65667:KSK65672 KIO65667:KIO65672 JYS65667:JYS65672 JOW65667:JOW65672 JFA65667:JFA65672 IVE65667:IVE65672 ILI65667:ILI65672 IBM65667:IBM65672 HRQ65667:HRQ65672 HHU65667:HHU65672 GXY65667:GXY65672 GOC65667:GOC65672 GEG65667:GEG65672 FUK65667:FUK65672 FKO65667:FKO65672 FAS65667:FAS65672 EQW65667:EQW65672 EHA65667:EHA65672 DXE65667:DXE65672 DNI65667:DNI65672 DDM65667:DDM65672 CTQ65667:CTQ65672 CJU65667:CJU65672 BZY65667:BZY65672 BQC65667:BQC65672 BGG65667:BGG65672 AWK65667:AWK65672 AMO65667:AMO65672 ACS65667:ACS65672 SW65667:SW65672 JA65667:JA65672 D65667:E65672 WVM983179:WVM983184 WLQ983179:WLQ983184 WBU983179:WBU983184 VRY983179:VRY983184 VIC983179:VIC983184 UYG983179:UYG983184 UOK983179:UOK983184 UEO983179:UEO983184 TUS983179:TUS983184 TKW983179:TKW983184 TBA983179:TBA983184 SRE983179:SRE983184 SHI983179:SHI983184 RXM983179:RXM983184 RNQ983179:RNQ983184 RDU983179:RDU983184 QTY983179:QTY983184 QKC983179:QKC983184 QAG983179:QAG983184 PQK983179:PQK983184 PGO983179:PGO983184 OWS983179:OWS983184 OMW983179:OMW983184 ODA983179:ODA983184 NTE983179:NTE983184 NJI983179:NJI983184 MZM983179:MZM983184 MPQ983179:MPQ983184 MFU983179:MFU983184 LVY983179:LVY983184 LMC983179:LMC983184 LCG983179:LCG983184 KSK983179:KSK983184 KIO983179:KIO983184 JYS983179:JYS983184 JOW983179:JOW983184 JFA983179:JFA983184 IVE983179:IVE983184 ILI983179:ILI983184 IBM983179:IBM983184 HRQ983179:HRQ983184 HHU983179:HHU983184 GXY983179:GXY983184 GOC983179:GOC983184 GEG983179:GEG983184 FUK983179:FUK983184 FKO983179:FKO983184 FAS983179:FAS983184 EQW983179:EQW983184 EHA983179:EHA983184 DXE983179:DXE983184 DNI983179:DNI983184 DDM983179:DDM983184 CTQ983179:CTQ983184 CJU983179:CJU983184 BZY983179:BZY983184 BQC983179:BQC983184 BGG983179:BGG983184 AWK983179:AWK983184 AMO983179:AMO983184 ACS983179:ACS983184 SW983179:SW983184 JA983179:JA983184 D983179:E983184 WVM917643:WVM917648 WLQ917643:WLQ917648 WBU917643:WBU917648 VRY917643:VRY917648 VIC917643:VIC917648 UYG917643:UYG917648 UOK917643:UOK917648 UEO917643:UEO917648 TUS917643:TUS917648 TKW917643:TKW917648 TBA917643:TBA917648 SRE917643:SRE917648 SHI917643:SHI917648 RXM917643:RXM917648 RNQ917643:RNQ917648 RDU917643:RDU917648 QTY917643:QTY917648 QKC917643:QKC917648 QAG917643:QAG917648 PQK917643:PQK917648 PGO917643:PGO917648 OWS917643:OWS917648 OMW917643:OMW917648 ODA917643:ODA917648 NTE917643:NTE917648 NJI917643:NJI917648 MZM917643:MZM917648 MPQ917643:MPQ917648 MFU917643:MFU917648 LVY917643:LVY917648 LMC917643:LMC917648 LCG917643:LCG917648 KSK917643:KSK917648 KIO917643:KIO917648 JYS917643:JYS917648 JOW917643:JOW917648 JFA917643:JFA917648 IVE917643:IVE917648 ILI917643:ILI917648 IBM917643:IBM917648 HRQ917643:HRQ917648 HHU917643:HHU917648 GXY917643:GXY917648 GOC917643:GOC917648 GEG917643:GEG917648 FUK917643:FUK917648 FKO917643:FKO917648 FAS917643:FAS917648 EQW917643:EQW917648 EHA917643:EHA917648 DXE917643:DXE917648 DNI917643:DNI917648 DDM917643:DDM917648 CTQ917643:CTQ917648 CJU917643:CJU917648 BZY917643:BZY917648 BQC917643:BQC917648 BGG917643:BGG917648 AWK917643:AWK917648 AMO917643:AMO917648 ACS917643:ACS917648 SW917643:SW917648 JA917643:JA917648 D917643:E917648 WVM852107:WVM852112 WLQ852107:WLQ852112 WBU852107:WBU852112 VRY852107:VRY852112 VIC852107:VIC852112 UYG852107:UYG852112 UOK852107:UOK852112 UEO852107:UEO852112 TUS852107:TUS852112 TKW852107:TKW852112 TBA852107:TBA852112 SRE852107:SRE852112 SHI852107:SHI852112 RXM852107:RXM852112 RNQ852107:RNQ852112 RDU852107:RDU852112 QTY852107:QTY852112 QKC852107:QKC852112 QAG852107:QAG852112 PQK852107:PQK852112 PGO852107:PGO852112 OWS852107:OWS852112 OMW852107:OMW852112 ODA852107:ODA852112 NTE852107:NTE852112 NJI852107:NJI852112 MZM852107:MZM852112 MPQ852107:MPQ852112 MFU852107:MFU852112 LVY852107:LVY852112 LMC852107:LMC852112 LCG852107:LCG852112 KSK852107:KSK852112 KIO852107:KIO852112 JYS852107:JYS852112 JOW852107:JOW852112 JFA852107:JFA852112 IVE852107:IVE852112 ILI852107:ILI852112 IBM852107:IBM852112 HRQ852107:HRQ852112 HHU852107:HHU852112 GXY852107:GXY852112 GOC852107:GOC852112 GEG852107:GEG852112 FUK852107:FUK852112 FKO852107:FKO852112 FAS852107:FAS852112 EQW852107:EQW852112 EHA852107:EHA852112 DXE852107:DXE852112 DNI852107:DNI852112 DDM852107:DDM852112 CTQ852107:CTQ852112 CJU852107:CJU852112 BZY852107:BZY852112 BQC852107:BQC852112 BGG852107:BGG852112 AWK852107:AWK852112 AMO852107:AMO852112 ACS852107:ACS852112 SW852107:SW852112 JA852107:JA852112 D852107:E852112 WVM786571:WVM786576 WLQ786571:WLQ786576 WBU786571:WBU786576 VRY786571:VRY786576 VIC786571:VIC786576 UYG786571:UYG786576 UOK786571:UOK786576 UEO786571:UEO786576 TUS786571:TUS786576 TKW786571:TKW786576 TBA786571:TBA786576 SRE786571:SRE786576 SHI786571:SHI786576 RXM786571:RXM786576 RNQ786571:RNQ786576 RDU786571:RDU786576 QTY786571:QTY786576 QKC786571:QKC786576 QAG786571:QAG786576 PQK786571:PQK786576 PGO786571:PGO786576 OWS786571:OWS786576 OMW786571:OMW786576 ODA786571:ODA786576 NTE786571:NTE786576 NJI786571:NJI786576 MZM786571:MZM786576 MPQ786571:MPQ786576 MFU786571:MFU786576 LVY786571:LVY786576 LMC786571:LMC786576 LCG786571:LCG786576 KSK786571:KSK786576 KIO786571:KIO786576 JYS786571:JYS786576 JOW786571:JOW786576 JFA786571:JFA786576 IVE786571:IVE786576 ILI786571:ILI786576 IBM786571:IBM786576 HRQ786571:HRQ786576 HHU786571:HHU786576 GXY786571:GXY786576 GOC786571:GOC786576 GEG786571:GEG786576 FUK786571:FUK786576 FKO786571:FKO786576 FAS786571:FAS786576 EQW786571:EQW786576 EHA786571:EHA786576 DXE786571:DXE786576 DNI786571:DNI786576 DDM786571:DDM786576 CTQ786571:CTQ786576 CJU786571:CJU786576 BZY786571:BZY786576 BQC786571:BQC786576 BGG786571:BGG786576 AWK786571:AWK786576 AMO786571:AMO786576 ACS786571:ACS786576 SW786571:SW786576 JA786571:JA786576 D786571:E786576 WVM721035:WVM721040 WLQ721035:WLQ721040 WBU721035:WBU721040 VRY721035:VRY721040 VIC721035:VIC721040 UYG721035:UYG721040 UOK721035:UOK721040 UEO721035:UEO721040 TUS721035:TUS721040 TKW721035:TKW721040 TBA721035:TBA721040 SRE721035:SRE721040 SHI721035:SHI721040 RXM721035:RXM721040 RNQ721035:RNQ721040 RDU721035:RDU721040 QTY721035:QTY721040 QKC721035:QKC721040 QAG721035:QAG721040 PQK721035:PQK721040 PGO721035:PGO721040 OWS721035:OWS721040 OMW721035:OMW721040 ODA721035:ODA721040 NTE721035:NTE721040 NJI721035:NJI721040 MZM721035:MZM721040 MPQ721035:MPQ721040 MFU721035:MFU721040 LVY721035:LVY721040 LMC721035:LMC721040 LCG721035:LCG721040 KSK721035:KSK721040 KIO721035:KIO721040 JYS721035:JYS721040 JOW721035:JOW721040 JFA721035:JFA721040 IVE721035:IVE721040 ILI721035:ILI721040 IBM721035:IBM721040 HRQ721035:HRQ721040 HHU721035:HHU721040 GXY721035:GXY721040 GOC721035:GOC721040 GEG721035:GEG721040 FUK721035:FUK721040 FKO721035:FKO721040 FAS721035:FAS721040 EQW721035:EQW721040 EHA721035:EHA721040 DXE721035:DXE721040 DNI721035:DNI721040 DDM721035:DDM721040 CTQ721035:CTQ721040 CJU721035:CJU721040 BZY721035:BZY721040 BQC721035:BQC721040 BGG721035:BGG721040 AWK721035:AWK721040 AMO721035:AMO721040 ACS721035:ACS721040 SW721035:SW721040 JA721035:JA721040 D721035:E721040 WVM655499:WVM655504 WLQ655499:WLQ655504 WBU655499:WBU655504 VRY655499:VRY655504 VIC655499:VIC655504 UYG655499:UYG655504 UOK655499:UOK655504 UEO655499:UEO655504 TUS655499:TUS655504 TKW655499:TKW655504 TBA655499:TBA655504 SRE655499:SRE655504 SHI655499:SHI655504 RXM655499:RXM655504 RNQ655499:RNQ655504 RDU655499:RDU655504 QTY655499:QTY655504 QKC655499:QKC655504 QAG655499:QAG655504 PQK655499:PQK655504 PGO655499:PGO655504 OWS655499:OWS655504 OMW655499:OMW655504 ODA655499:ODA655504 NTE655499:NTE655504 NJI655499:NJI655504 MZM655499:MZM655504 MPQ655499:MPQ655504 MFU655499:MFU655504 LVY655499:LVY655504 LMC655499:LMC655504 LCG655499:LCG655504 KSK655499:KSK655504 KIO655499:KIO655504 JYS655499:JYS655504 JOW655499:JOW655504 JFA655499:JFA655504 IVE655499:IVE655504 ILI655499:ILI655504 IBM655499:IBM655504 HRQ655499:HRQ655504 HHU655499:HHU655504 GXY655499:GXY655504 GOC655499:GOC655504 GEG655499:GEG655504 FUK655499:FUK655504 FKO655499:FKO655504 FAS655499:FAS655504 EQW655499:EQW655504 EHA655499:EHA655504 DXE655499:DXE655504 DNI655499:DNI655504 DDM655499:DDM655504 CTQ655499:CTQ655504 CJU655499:CJU655504 BZY655499:BZY655504 BQC655499:BQC655504 BGG655499:BGG655504 AWK655499:AWK655504 AMO655499:AMO655504 ACS655499:ACS655504 SW655499:SW655504 JA655499:JA655504 D655499:E655504 WVM589963:WVM589968 WLQ589963:WLQ589968 WBU589963:WBU589968 VRY589963:VRY589968 VIC589963:VIC589968 UYG589963:UYG589968 UOK589963:UOK589968 UEO589963:UEO589968 TUS589963:TUS589968 TKW589963:TKW589968 TBA589963:TBA589968 SRE589963:SRE589968 SHI589963:SHI589968 RXM589963:RXM589968 RNQ589963:RNQ589968 RDU589963:RDU589968 QTY589963:QTY589968 QKC589963:QKC589968 QAG589963:QAG589968 PQK589963:PQK589968 PGO589963:PGO589968 OWS589963:OWS589968 OMW589963:OMW589968 ODA589963:ODA589968 NTE589963:NTE589968 NJI589963:NJI589968 MZM589963:MZM589968 MPQ589963:MPQ589968 MFU589963:MFU589968 LVY589963:LVY589968 LMC589963:LMC589968 LCG589963:LCG589968 KSK589963:KSK589968 KIO589963:KIO589968 JYS589963:JYS589968 JOW589963:JOW589968 JFA589963:JFA589968 IVE589963:IVE589968 ILI589963:ILI589968 IBM589963:IBM589968 HRQ589963:HRQ589968 HHU589963:HHU589968 GXY589963:GXY589968 GOC589963:GOC589968 GEG589963:GEG589968 FUK589963:FUK589968 FKO589963:FKO589968 FAS589963:FAS589968 EQW589963:EQW589968 EHA589963:EHA589968 DXE589963:DXE589968 DNI589963:DNI589968 DDM589963:DDM589968 CTQ589963:CTQ589968 CJU589963:CJU589968 BZY589963:BZY589968 BQC589963:BQC589968 BGG589963:BGG589968 AWK589963:AWK589968 AMO589963:AMO589968 ACS589963:ACS589968 SW589963:SW589968 JA589963:JA589968 D589963:E589968 WVM524427:WVM524432 WLQ524427:WLQ524432 WBU524427:WBU524432 VRY524427:VRY524432 VIC524427:VIC524432 UYG524427:UYG524432 UOK524427:UOK524432 UEO524427:UEO524432 TUS524427:TUS524432 TKW524427:TKW524432 TBA524427:TBA524432 SRE524427:SRE524432 SHI524427:SHI524432 RXM524427:RXM524432 RNQ524427:RNQ524432 RDU524427:RDU524432 QTY524427:QTY524432 QKC524427:QKC524432 QAG524427:QAG524432 PQK524427:PQK524432 PGO524427:PGO524432 OWS524427:OWS524432 OMW524427:OMW524432 ODA524427:ODA524432 NTE524427:NTE524432 NJI524427:NJI524432 MZM524427:MZM524432 MPQ524427:MPQ524432 MFU524427:MFU524432 LVY524427:LVY524432 LMC524427:LMC524432 LCG524427:LCG524432 KSK524427:KSK524432 KIO524427:KIO524432 JYS524427:JYS524432 JOW524427:JOW524432 JFA524427:JFA524432 IVE524427:IVE524432 ILI524427:ILI524432 IBM524427:IBM524432 HRQ524427:HRQ524432 HHU524427:HHU524432 GXY524427:GXY524432 GOC524427:GOC524432 GEG524427:GEG524432 FUK524427:FUK524432 FKO524427:FKO524432 FAS524427:FAS524432 EQW524427:EQW524432 EHA524427:EHA524432 DXE524427:DXE524432 DNI524427:DNI524432 DDM524427:DDM524432 CTQ524427:CTQ524432 CJU524427:CJU524432 BZY524427:BZY524432 BQC524427:BQC524432 BGG524427:BGG524432 AWK524427:AWK524432 AMO524427:AMO524432 ACS524427:ACS524432 SW524427:SW524432 JA524427:JA524432 D524427:E524432 WVM458891:WVM458896 WLQ458891:WLQ458896 WBU458891:WBU458896 VRY458891:VRY458896 VIC458891:VIC458896 UYG458891:UYG458896 UOK458891:UOK458896 UEO458891:UEO458896 TUS458891:TUS458896 TKW458891:TKW458896 TBA458891:TBA458896 SRE458891:SRE458896 SHI458891:SHI458896 RXM458891:RXM458896 RNQ458891:RNQ458896 RDU458891:RDU458896 QTY458891:QTY458896 QKC458891:QKC458896 QAG458891:QAG458896 PQK458891:PQK458896 PGO458891:PGO458896 OWS458891:OWS458896 OMW458891:OMW458896 ODA458891:ODA458896 NTE458891:NTE458896 NJI458891:NJI458896 MZM458891:MZM458896 MPQ458891:MPQ458896 MFU458891:MFU458896 LVY458891:LVY458896 LMC458891:LMC458896 LCG458891:LCG458896 KSK458891:KSK458896 KIO458891:KIO458896 JYS458891:JYS458896 JOW458891:JOW458896 JFA458891:JFA458896 IVE458891:IVE458896 ILI458891:ILI458896 IBM458891:IBM458896 HRQ458891:HRQ458896 HHU458891:HHU458896 GXY458891:GXY458896 GOC458891:GOC458896 GEG458891:GEG458896 FUK458891:FUK458896 FKO458891:FKO458896 FAS458891:FAS458896 EQW458891:EQW458896 EHA458891:EHA458896 DXE458891:DXE458896 DNI458891:DNI458896 DDM458891:DDM458896 CTQ458891:CTQ458896 CJU458891:CJU458896 BZY458891:BZY458896 BQC458891:BQC458896 BGG458891:BGG458896 AWK458891:AWK458896 AMO458891:AMO458896 ACS458891:ACS458896 SW458891:SW458896 JA458891:JA458896 D458891:E458896 WVM393355:WVM393360 WLQ393355:WLQ393360 WBU393355:WBU393360 VRY393355:VRY393360 VIC393355:VIC393360 UYG393355:UYG393360 UOK393355:UOK393360 UEO393355:UEO393360 TUS393355:TUS393360 TKW393355:TKW393360 TBA393355:TBA393360 SRE393355:SRE393360 SHI393355:SHI393360 RXM393355:RXM393360 RNQ393355:RNQ393360 RDU393355:RDU393360 QTY393355:QTY393360 QKC393355:QKC393360 QAG393355:QAG393360 PQK393355:PQK393360 PGO393355:PGO393360 OWS393355:OWS393360 OMW393355:OMW393360 ODA393355:ODA393360 NTE393355:NTE393360 NJI393355:NJI393360 MZM393355:MZM393360 MPQ393355:MPQ393360 MFU393355:MFU393360 LVY393355:LVY393360 LMC393355:LMC393360 LCG393355:LCG393360 KSK393355:KSK393360 KIO393355:KIO393360 JYS393355:JYS393360 JOW393355:JOW393360 JFA393355:JFA393360 IVE393355:IVE393360 ILI393355:ILI393360 IBM393355:IBM393360 HRQ393355:HRQ393360 HHU393355:HHU393360 GXY393355:GXY393360 GOC393355:GOC393360 GEG393355:GEG393360 FUK393355:FUK393360 FKO393355:FKO393360 FAS393355:FAS393360 EQW393355:EQW393360 EHA393355:EHA393360 DXE393355:DXE393360 DNI393355:DNI393360 DDM393355:DDM393360 CTQ393355:CTQ393360 CJU393355:CJU393360 BZY393355:BZY393360 BQC393355:BQC393360 BGG393355:BGG393360 AWK393355:AWK393360 AMO393355:AMO393360 ACS393355:ACS393360 SW393355:SW393360 JA393355:JA393360 D393355:E393360 WVM327819:WVM327824 WLQ327819:WLQ327824 WBU327819:WBU327824 VRY327819:VRY327824 VIC327819:VIC327824 UYG327819:UYG327824 UOK327819:UOK327824 UEO327819:UEO327824 TUS327819:TUS327824 TKW327819:TKW327824 TBA327819:TBA327824 SRE327819:SRE327824 SHI327819:SHI327824 RXM327819:RXM327824 RNQ327819:RNQ327824 RDU327819:RDU327824 QTY327819:QTY327824 QKC327819:QKC327824 QAG327819:QAG327824 PQK327819:PQK327824 PGO327819:PGO327824 OWS327819:OWS327824 OMW327819:OMW327824 ODA327819:ODA327824 NTE327819:NTE327824 NJI327819:NJI327824 MZM327819:MZM327824 MPQ327819:MPQ327824 MFU327819:MFU327824 LVY327819:LVY327824 LMC327819:LMC327824 LCG327819:LCG327824 KSK327819:KSK327824 KIO327819:KIO327824 JYS327819:JYS327824 JOW327819:JOW327824 JFA327819:JFA327824 IVE327819:IVE327824 ILI327819:ILI327824 IBM327819:IBM327824 HRQ327819:HRQ327824 HHU327819:HHU327824 GXY327819:GXY327824 GOC327819:GOC327824 GEG327819:GEG327824 FUK327819:FUK327824 FKO327819:FKO327824 FAS327819:FAS327824 EQW327819:EQW327824 EHA327819:EHA327824 DXE327819:DXE327824 DNI327819:DNI327824 DDM327819:DDM327824 CTQ327819:CTQ327824 CJU327819:CJU327824 BZY327819:BZY327824 BQC327819:BQC327824 BGG327819:BGG327824 AWK327819:AWK327824 AMO327819:AMO327824 ACS327819:ACS327824 SW327819:SW327824 JA327819:JA327824 D327819:E327824 WVM262283:WVM262288 WLQ262283:WLQ262288 WBU262283:WBU262288 VRY262283:VRY262288 VIC262283:VIC262288 UYG262283:UYG262288 UOK262283:UOK262288 UEO262283:UEO262288 TUS262283:TUS262288 TKW262283:TKW262288 TBA262283:TBA262288 SRE262283:SRE262288 SHI262283:SHI262288 RXM262283:RXM262288 RNQ262283:RNQ262288 RDU262283:RDU262288 QTY262283:QTY262288 QKC262283:QKC262288 QAG262283:QAG262288 PQK262283:PQK262288 PGO262283:PGO262288 OWS262283:OWS262288 OMW262283:OMW262288 ODA262283:ODA262288 NTE262283:NTE262288 NJI262283:NJI262288 MZM262283:MZM262288 MPQ262283:MPQ262288 MFU262283:MFU262288 LVY262283:LVY262288 LMC262283:LMC262288 LCG262283:LCG262288 KSK262283:KSK262288 KIO262283:KIO262288 JYS262283:JYS262288 JOW262283:JOW262288 JFA262283:JFA262288 IVE262283:IVE262288 ILI262283:ILI262288 IBM262283:IBM262288 HRQ262283:HRQ262288 HHU262283:HHU262288 GXY262283:GXY262288 GOC262283:GOC262288 GEG262283:GEG262288 FUK262283:FUK262288 FKO262283:FKO262288 FAS262283:FAS262288 EQW262283:EQW262288 EHA262283:EHA262288 DXE262283:DXE262288 DNI262283:DNI262288 DDM262283:DDM262288 CTQ262283:CTQ262288 CJU262283:CJU262288 BZY262283:BZY262288 BQC262283:BQC262288 BGG262283:BGG262288 AWK262283:AWK262288 AMO262283:AMO262288 ACS262283:ACS262288 SW262283:SW262288 JA262283:JA262288 D262283:E262288 WVM196747:WVM196752 WLQ196747:WLQ196752 WBU196747:WBU196752 VRY196747:VRY196752 VIC196747:VIC196752 UYG196747:UYG196752 UOK196747:UOK196752 UEO196747:UEO196752 TUS196747:TUS196752 TKW196747:TKW196752 TBA196747:TBA196752 SRE196747:SRE196752 SHI196747:SHI196752 RXM196747:RXM196752 RNQ196747:RNQ196752 RDU196747:RDU196752 QTY196747:QTY196752 QKC196747:QKC196752 QAG196747:QAG196752 PQK196747:PQK196752 PGO196747:PGO196752 OWS196747:OWS196752 OMW196747:OMW196752 ODA196747:ODA196752 NTE196747:NTE196752 NJI196747:NJI196752 MZM196747:MZM196752 MPQ196747:MPQ196752 MFU196747:MFU196752 LVY196747:LVY196752 LMC196747:LMC196752 LCG196747:LCG196752 KSK196747:KSK196752 KIO196747:KIO196752 JYS196747:JYS196752 JOW196747:JOW196752 JFA196747:JFA196752 IVE196747:IVE196752 ILI196747:ILI196752 IBM196747:IBM196752 HRQ196747:HRQ196752 HHU196747:HHU196752 GXY196747:GXY196752 GOC196747:GOC196752 GEG196747:GEG196752 FUK196747:FUK196752 FKO196747:FKO196752 FAS196747:FAS196752 EQW196747:EQW196752 EHA196747:EHA196752 DXE196747:DXE196752 DNI196747:DNI196752 DDM196747:DDM196752 CTQ196747:CTQ196752 CJU196747:CJU196752 BZY196747:BZY196752 BQC196747:BQC196752 BGG196747:BGG196752 AWK196747:AWK196752 AMO196747:AMO196752 ACS196747:ACS196752 SW196747:SW196752 JA196747:JA196752 D196747:E196752 WVM131211:WVM131216 WLQ131211:WLQ131216 WBU131211:WBU131216 VRY131211:VRY131216 VIC131211:VIC131216 UYG131211:UYG131216 UOK131211:UOK131216 UEO131211:UEO131216 TUS131211:TUS131216 TKW131211:TKW131216 TBA131211:TBA131216 SRE131211:SRE131216 SHI131211:SHI131216 RXM131211:RXM131216 RNQ131211:RNQ131216 RDU131211:RDU131216 QTY131211:QTY131216 QKC131211:QKC131216 QAG131211:QAG131216 PQK131211:PQK131216 PGO131211:PGO131216 OWS131211:OWS131216 OMW131211:OMW131216 ODA131211:ODA131216 NTE131211:NTE131216 NJI131211:NJI131216 MZM131211:MZM131216 MPQ131211:MPQ131216 MFU131211:MFU131216 LVY131211:LVY131216 LMC131211:LMC131216 LCG131211:LCG131216 KSK131211:KSK131216 KIO131211:KIO131216 JYS131211:JYS131216 JOW131211:JOW131216 JFA131211:JFA131216 IVE131211:IVE131216 ILI131211:ILI131216 IBM131211:IBM131216 HRQ131211:HRQ131216 HHU131211:HHU131216 GXY131211:GXY131216 GOC131211:GOC131216 GEG131211:GEG131216 FUK131211:FUK131216 FKO131211:FKO131216 FAS131211:FAS131216 EQW131211:EQW131216 EHA131211:EHA131216 DXE131211:DXE131216 DNI131211:DNI131216 DDM131211:DDM131216 CTQ131211:CTQ131216 CJU131211:CJU131216 BZY131211:BZY131216 BQC131211:BQC131216 BGG131211:BGG131216 AWK131211:AWK131216 AMO131211:AMO131216 ACS131211:ACS131216 SW131211:SW131216 JA131211:JA131216 D131211:E131216 WVM65675:WVM65680 WLQ65675:WLQ65680 WBU65675:WBU65680 VRY65675:VRY65680 VIC65675:VIC65680 UYG65675:UYG65680 UOK65675:UOK65680 UEO65675:UEO65680 TUS65675:TUS65680 TKW65675:TKW65680 TBA65675:TBA65680 SRE65675:SRE65680 SHI65675:SHI65680 RXM65675:RXM65680 RNQ65675:RNQ65680 RDU65675:RDU65680 QTY65675:QTY65680 QKC65675:QKC65680 QAG65675:QAG65680 PQK65675:PQK65680 PGO65675:PGO65680 OWS65675:OWS65680 OMW65675:OMW65680 ODA65675:ODA65680 NTE65675:NTE65680 NJI65675:NJI65680 MZM65675:MZM65680 MPQ65675:MPQ65680 MFU65675:MFU65680 LVY65675:LVY65680 LMC65675:LMC65680 LCG65675:LCG65680 KSK65675:KSK65680 KIO65675:KIO65680 JYS65675:JYS65680 JOW65675:JOW65680 JFA65675:JFA65680 IVE65675:IVE65680 ILI65675:ILI65680 IBM65675:IBM65680 HRQ65675:HRQ65680 HHU65675:HHU65680 GXY65675:GXY65680 GOC65675:GOC65680 GEG65675:GEG65680 FUK65675:FUK65680 FKO65675:FKO65680 FAS65675:FAS65680 EQW65675:EQW65680 EHA65675:EHA65680 DXE65675:DXE65680 DNI65675:DNI65680 DDM65675:DDM65680 CTQ65675:CTQ65680 CJU65675:CJU65680 BZY65675:BZY65680 BQC65675:BQC65680 BGG65675:BGG65680 AWK65675:AWK65680 AMO65675:AMO65680 ACS65675:ACS65680 SW65675:SW65680 JA65675:JA65680 D65675:E65680 WVM983187:WVM983192 WLQ983187:WLQ983192 WBU983187:WBU983192 VRY983187:VRY983192 VIC983187:VIC983192 UYG983187:UYG983192 UOK983187:UOK983192 UEO983187:UEO983192 TUS983187:TUS983192 TKW983187:TKW983192 TBA983187:TBA983192 SRE983187:SRE983192 SHI983187:SHI983192 RXM983187:RXM983192 RNQ983187:RNQ983192 RDU983187:RDU983192 QTY983187:QTY983192 QKC983187:QKC983192 QAG983187:QAG983192 PQK983187:PQK983192 PGO983187:PGO983192 OWS983187:OWS983192 OMW983187:OMW983192 ODA983187:ODA983192 NTE983187:NTE983192 NJI983187:NJI983192 MZM983187:MZM983192 MPQ983187:MPQ983192 MFU983187:MFU983192 LVY983187:LVY983192 LMC983187:LMC983192 LCG983187:LCG983192 KSK983187:KSK983192 KIO983187:KIO983192 JYS983187:JYS983192 JOW983187:JOW983192 JFA983187:JFA983192 IVE983187:IVE983192 ILI983187:ILI983192 IBM983187:IBM983192 HRQ983187:HRQ983192 HHU983187:HHU983192 GXY983187:GXY983192 GOC983187:GOC983192 GEG983187:GEG983192 FUK983187:FUK983192 FKO983187:FKO983192 FAS983187:FAS983192 EQW983187:EQW983192 EHA983187:EHA983192 DXE983187:DXE983192 DNI983187:DNI983192 DDM983187:DDM983192 CTQ983187:CTQ983192 CJU983187:CJU983192 BZY983187:BZY983192 BQC983187:BQC983192 BGG983187:BGG983192 AWK983187:AWK983192 AMO983187:AMO983192 ACS983187:ACS983192 SW983187:SW983192 JA983187:JA983192 D983187:E983192 WVM917651:WVM917656 WLQ917651:WLQ917656 WBU917651:WBU917656 VRY917651:VRY917656 VIC917651:VIC917656 UYG917651:UYG917656 UOK917651:UOK917656 UEO917651:UEO917656 TUS917651:TUS917656 TKW917651:TKW917656 TBA917651:TBA917656 SRE917651:SRE917656 SHI917651:SHI917656 RXM917651:RXM917656 RNQ917651:RNQ917656 RDU917651:RDU917656 QTY917651:QTY917656 QKC917651:QKC917656 QAG917651:QAG917656 PQK917651:PQK917656 PGO917651:PGO917656 OWS917651:OWS917656 OMW917651:OMW917656 ODA917651:ODA917656 NTE917651:NTE917656 NJI917651:NJI917656 MZM917651:MZM917656 MPQ917651:MPQ917656 MFU917651:MFU917656 LVY917651:LVY917656 LMC917651:LMC917656 LCG917651:LCG917656 KSK917651:KSK917656 KIO917651:KIO917656 JYS917651:JYS917656 JOW917651:JOW917656 JFA917651:JFA917656 IVE917651:IVE917656 ILI917651:ILI917656 IBM917651:IBM917656 HRQ917651:HRQ917656 HHU917651:HHU917656 GXY917651:GXY917656 GOC917651:GOC917656 GEG917651:GEG917656 FUK917651:FUK917656 FKO917651:FKO917656 FAS917651:FAS917656 EQW917651:EQW917656 EHA917651:EHA917656 DXE917651:DXE917656 DNI917651:DNI917656 DDM917651:DDM917656 CTQ917651:CTQ917656 CJU917651:CJU917656 BZY917651:BZY917656 BQC917651:BQC917656 BGG917651:BGG917656 AWK917651:AWK917656 AMO917651:AMO917656 ACS917651:ACS917656 SW917651:SW917656 JA917651:JA917656 D917651:E917656 WVM852115:WVM852120 WLQ852115:WLQ852120 WBU852115:WBU852120 VRY852115:VRY852120 VIC852115:VIC852120 UYG852115:UYG852120 UOK852115:UOK852120 UEO852115:UEO852120 TUS852115:TUS852120 TKW852115:TKW852120 TBA852115:TBA852120 SRE852115:SRE852120 SHI852115:SHI852120 RXM852115:RXM852120 RNQ852115:RNQ852120 RDU852115:RDU852120 QTY852115:QTY852120 QKC852115:QKC852120 QAG852115:QAG852120 PQK852115:PQK852120 PGO852115:PGO852120 OWS852115:OWS852120 OMW852115:OMW852120 ODA852115:ODA852120 NTE852115:NTE852120 NJI852115:NJI852120 MZM852115:MZM852120 MPQ852115:MPQ852120 MFU852115:MFU852120 LVY852115:LVY852120 LMC852115:LMC852120 LCG852115:LCG852120 KSK852115:KSK852120 KIO852115:KIO852120 JYS852115:JYS852120 JOW852115:JOW852120 JFA852115:JFA852120 IVE852115:IVE852120 ILI852115:ILI852120 IBM852115:IBM852120 HRQ852115:HRQ852120 HHU852115:HHU852120 GXY852115:GXY852120 GOC852115:GOC852120 GEG852115:GEG852120 FUK852115:FUK852120 FKO852115:FKO852120 FAS852115:FAS852120 EQW852115:EQW852120 EHA852115:EHA852120 DXE852115:DXE852120 DNI852115:DNI852120 DDM852115:DDM852120 CTQ852115:CTQ852120 CJU852115:CJU852120 BZY852115:BZY852120 BQC852115:BQC852120 BGG852115:BGG852120 AWK852115:AWK852120 AMO852115:AMO852120 ACS852115:ACS852120 SW852115:SW852120 JA852115:JA852120 D852115:E852120 WVM786579:WVM786584 WLQ786579:WLQ786584 WBU786579:WBU786584 VRY786579:VRY786584 VIC786579:VIC786584 UYG786579:UYG786584 UOK786579:UOK786584 UEO786579:UEO786584 TUS786579:TUS786584 TKW786579:TKW786584 TBA786579:TBA786584 SRE786579:SRE786584 SHI786579:SHI786584 RXM786579:RXM786584 RNQ786579:RNQ786584 RDU786579:RDU786584 QTY786579:QTY786584 QKC786579:QKC786584 QAG786579:QAG786584 PQK786579:PQK786584 PGO786579:PGO786584 OWS786579:OWS786584 OMW786579:OMW786584 ODA786579:ODA786584 NTE786579:NTE786584 NJI786579:NJI786584 MZM786579:MZM786584 MPQ786579:MPQ786584 MFU786579:MFU786584 LVY786579:LVY786584 LMC786579:LMC786584 LCG786579:LCG786584 KSK786579:KSK786584 KIO786579:KIO786584 JYS786579:JYS786584 JOW786579:JOW786584 JFA786579:JFA786584 IVE786579:IVE786584 ILI786579:ILI786584 IBM786579:IBM786584 HRQ786579:HRQ786584 HHU786579:HHU786584 GXY786579:GXY786584 GOC786579:GOC786584 GEG786579:GEG786584 FUK786579:FUK786584 FKO786579:FKO786584 FAS786579:FAS786584 EQW786579:EQW786584 EHA786579:EHA786584 DXE786579:DXE786584 DNI786579:DNI786584 DDM786579:DDM786584 CTQ786579:CTQ786584 CJU786579:CJU786584 BZY786579:BZY786584 BQC786579:BQC786584 BGG786579:BGG786584 AWK786579:AWK786584 AMO786579:AMO786584 ACS786579:ACS786584 SW786579:SW786584 JA786579:JA786584 D786579:E786584 WVM721043:WVM721048 WLQ721043:WLQ721048 WBU721043:WBU721048 VRY721043:VRY721048 VIC721043:VIC721048 UYG721043:UYG721048 UOK721043:UOK721048 UEO721043:UEO721048 TUS721043:TUS721048 TKW721043:TKW721048 TBA721043:TBA721048 SRE721043:SRE721048 SHI721043:SHI721048 RXM721043:RXM721048 RNQ721043:RNQ721048 RDU721043:RDU721048 QTY721043:QTY721048 QKC721043:QKC721048 QAG721043:QAG721048 PQK721043:PQK721048 PGO721043:PGO721048 OWS721043:OWS721048 OMW721043:OMW721048 ODA721043:ODA721048 NTE721043:NTE721048 NJI721043:NJI721048 MZM721043:MZM721048 MPQ721043:MPQ721048 MFU721043:MFU721048 LVY721043:LVY721048 LMC721043:LMC721048 LCG721043:LCG721048 KSK721043:KSK721048 KIO721043:KIO721048 JYS721043:JYS721048 JOW721043:JOW721048 JFA721043:JFA721048 IVE721043:IVE721048 ILI721043:ILI721048 IBM721043:IBM721048 HRQ721043:HRQ721048 HHU721043:HHU721048 GXY721043:GXY721048 GOC721043:GOC721048 GEG721043:GEG721048 FUK721043:FUK721048 FKO721043:FKO721048 FAS721043:FAS721048 EQW721043:EQW721048 EHA721043:EHA721048 DXE721043:DXE721048 DNI721043:DNI721048 DDM721043:DDM721048 CTQ721043:CTQ721048 CJU721043:CJU721048 BZY721043:BZY721048 BQC721043:BQC721048 BGG721043:BGG721048 AWK721043:AWK721048 AMO721043:AMO721048 ACS721043:ACS721048 SW721043:SW721048 JA721043:JA721048 D721043:E721048 WVM655507:WVM655512 WLQ655507:WLQ655512 WBU655507:WBU655512 VRY655507:VRY655512 VIC655507:VIC655512 UYG655507:UYG655512 UOK655507:UOK655512 UEO655507:UEO655512 TUS655507:TUS655512 TKW655507:TKW655512 TBA655507:TBA655512 SRE655507:SRE655512 SHI655507:SHI655512 RXM655507:RXM655512 RNQ655507:RNQ655512 RDU655507:RDU655512 QTY655507:QTY655512 QKC655507:QKC655512 QAG655507:QAG655512 PQK655507:PQK655512 PGO655507:PGO655512 OWS655507:OWS655512 OMW655507:OMW655512 ODA655507:ODA655512 NTE655507:NTE655512 NJI655507:NJI655512 MZM655507:MZM655512 MPQ655507:MPQ655512 MFU655507:MFU655512 LVY655507:LVY655512 LMC655507:LMC655512 LCG655507:LCG655512 KSK655507:KSK655512 KIO655507:KIO655512 JYS655507:JYS655512 JOW655507:JOW655512 JFA655507:JFA655512 IVE655507:IVE655512 ILI655507:ILI655512 IBM655507:IBM655512 HRQ655507:HRQ655512 HHU655507:HHU655512 GXY655507:GXY655512 GOC655507:GOC655512 GEG655507:GEG655512 FUK655507:FUK655512 FKO655507:FKO655512 FAS655507:FAS655512 EQW655507:EQW655512 EHA655507:EHA655512 DXE655507:DXE655512 DNI655507:DNI655512 DDM655507:DDM655512 CTQ655507:CTQ655512 CJU655507:CJU655512 BZY655507:BZY655512 BQC655507:BQC655512 BGG655507:BGG655512 AWK655507:AWK655512 AMO655507:AMO655512 ACS655507:ACS655512 SW655507:SW655512 JA655507:JA655512 D655507:E655512 WVM589971:WVM589976 WLQ589971:WLQ589976 WBU589971:WBU589976 VRY589971:VRY589976 VIC589971:VIC589976 UYG589971:UYG589976 UOK589971:UOK589976 UEO589971:UEO589976 TUS589971:TUS589976 TKW589971:TKW589976 TBA589971:TBA589976 SRE589971:SRE589976 SHI589971:SHI589976 RXM589971:RXM589976 RNQ589971:RNQ589976 RDU589971:RDU589976 QTY589971:QTY589976 QKC589971:QKC589976 QAG589971:QAG589976 PQK589971:PQK589976 PGO589971:PGO589976 OWS589971:OWS589976 OMW589971:OMW589976 ODA589971:ODA589976 NTE589971:NTE589976 NJI589971:NJI589976 MZM589971:MZM589976 MPQ589971:MPQ589976 MFU589971:MFU589976 LVY589971:LVY589976 LMC589971:LMC589976 LCG589971:LCG589976 KSK589971:KSK589976 KIO589971:KIO589976 JYS589971:JYS589976 JOW589971:JOW589976 JFA589971:JFA589976 IVE589971:IVE589976 ILI589971:ILI589976 IBM589971:IBM589976 HRQ589971:HRQ589976 HHU589971:HHU589976 GXY589971:GXY589976 GOC589971:GOC589976 GEG589971:GEG589976 FUK589971:FUK589976 FKO589971:FKO589976 FAS589971:FAS589976 EQW589971:EQW589976 EHA589971:EHA589976 DXE589971:DXE589976 DNI589971:DNI589976 DDM589971:DDM589976 CTQ589971:CTQ589976 CJU589971:CJU589976 BZY589971:BZY589976 BQC589971:BQC589976 BGG589971:BGG589976 AWK589971:AWK589976 AMO589971:AMO589976 ACS589971:ACS589976 SW589971:SW589976 JA589971:JA589976 D589971:E589976 WVM524435:WVM524440 WLQ524435:WLQ524440 WBU524435:WBU524440 VRY524435:VRY524440 VIC524435:VIC524440 UYG524435:UYG524440 UOK524435:UOK524440 UEO524435:UEO524440 TUS524435:TUS524440 TKW524435:TKW524440 TBA524435:TBA524440 SRE524435:SRE524440 SHI524435:SHI524440 RXM524435:RXM524440 RNQ524435:RNQ524440 RDU524435:RDU524440 QTY524435:QTY524440 QKC524435:QKC524440 QAG524435:QAG524440 PQK524435:PQK524440 PGO524435:PGO524440 OWS524435:OWS524440 OMW524435:OMW524440 ODA524435:ODA524440 NTE524435:NTE524440 NJI524435:NJI524440 MZM524435:MZM524440 MPQ524435:MPQ524440 MFU524435:MFU524440 LVY524435:LVY524440 LMC524435:LMC524440 LCG524435:LCG524440 KSK524435:KSK524440 KIO524435:KIO524440 JYS524435:JYS524440 JOW524435:JOW524440 JFA524435:JFA524440 IVE524435:IVE524440 ILI524435:ILI524440 IBM524435:IBM524440 HRQ524435:HRQ524440 HHU524435:HHU524440 GXY524435:GXY524440 GOC524435:GOC524440 GEG524435:GEG524440 FUK524435:FUK524440 FKO524435:FKO524440 FAS524435:FAS524440 EQW524435:EQW524440 EHA524435:EHA524440 DXE524435:DXE524440 DNI524435:DNI524440 DDM524435:DDM524440 CTQ524435:CTQ524440 CJU524435:CJU524440 BZY524435:BZY524440 BQC524435:BQC524440 BGG524435:BGG524440 AWK524435:AWK524440 AMO524435:AMO524440 ACS524435:ACS524440 SW524435:SW524440 JA524435:JA524440 D524435:E524440 WVM458899:WVM458904 WLQ458899:WLQ458904 WBU458899:WBU458904 VRY458899:VRY458904 VIC458899:VIC458904 UYG458899:UYG458904 UOK458899:UOK458904 UEO458899:UEO458904 TUS458899:TUS458904 TKW458899:TKW458904 TBA458899:TBA458904 SRE458899:SRE458904 SHI458899:SHI458904 RXM458899:RXM458904 RNQ458899:RNQ458904 RDU458899:RDU458904 QTY458899:QTY458904 QKC458899:QKC458904 QAG458899:QAG458904 PQK458899:PQK458904 PGO458899:PGO458904 OWS458899:OWS458904 OMW458899:OMW458904 ODA458899:ODA458904 NTE458899:NTE458904 NJI458899:NJI458904 MZM458899:MZM458904 MPQ458899:MPQ458904 MFU458899:MFU458904 LVY458899:LVY458904 LMC458899:LMC458904 LCG458899:LCG458904 KSK458899:KSK458904 KIO458899:KIO458904 JYS458899:JYS458904 JOW458899:JOW458904 JFA458899:JFA458904 IVE458899:IVE458904 ILI458899:ILI458904 IBM458899:IBM458904 HRQ458899:HRQ458904 HHU458899:HHU458904 GXY458899:GXY458904 GOC458899:GOC458904 GEG458899:GEG458904 FUK458899:FUK458904 FKO458899:FKO458904 FAS458899:FAS458904 EQW458899:EQW458904 EHA458899:EHA458904 DXE458899:DXE458904 DNI458899:DNI458904 DDM458899:DDM458904 CTQ458899:CTQ458904 CJU458899:CJU458904 BZY458899:BZY458904 BQC458899:BQC458904 BGG458899:BGG458904 AWK458899:AWK458904 AMO458899:AMO458904 ACS458899:ACS458904 SW458899:SW458904 JA458899:JA458904 D458899:E458904 WVM393363:WVM393368 WLQ393363:WLQ393368 WBU393363:WBU393368 VRY393363:VRY393368 VIC393363:VIC393368 UYG393363:UYG393368 UOK393363:UOK393368 UEO393363:UEO393368 TUS393363:TUS393368 TKW393363:TKW393368 TBA393363:TBA393368 SRE393363:SRE393368 SHI393363:SHI393368 RXM393363:RXM393368 RNQ393363:RNQ393368 RDU393363:RDU393368 QTY393363:QTY393368 QKC393363:QKC393368 QAG393363:QAG393368 PQK393363:PQK393368 PGO393363:PGO393368 OWS393363:OWS393368 OMW393363:OMW393368 ODA393363:ODA393368 NTE393363:NTE393368 NJI393363:NJI393368 MZM393363:MZM393368 MPQ393363:MPQ393368 MFU393363:MFU393368 LVY393363:LVY393368 LMC393363:LMC393368 LCG393363:LCG393368 KSK393363:KSK393368 KIO393363:KIO393368 JYS393363:JYS393368 JOW393363:JOW393368 JFA393363:JFA393368 IVE393363:IVE393368 ILI393363:ILI393368 IBM393363:IBM393368 HRQ393363:HRQ393368 HHU393363:HHU393368 GXY393363:GXY393368 GOC393363:GOC393368 GEG393363:GEG393368 FUK393363:FUK393368 FKO393363:FKO393368 FAS393363:FAS393368 EQW393363:EQW393368 EHA393363:EHA393368 DXE393363:DXE393368 DNI393363:DNI393368 DDM393363:DDM393368 CTQ393363:CTQ393368 CJU393363:CJU393368 BZY393363:BZY393368 BQC393363:BQC393368 BGG393363:BGG393368 AWK393363:AWK393368 AMO393363:AMO393368 ACS393363:ACS393368 SW393363:SW393368 JA393363:JA393368 D393363:E393368 WVM327827:WVM327832 WLQ327827:WLQ327832 WBU327827:WBU327832 VRY327827:VRY327832 VIC327827:VIC327832 UYG327827:UYG327832 UOK327827:UOK327832 UEO327827:UEO327832 TUS327827:TUS327832 TKW327827:TKW327832 TBA327827:TBA327832 SRE327827:SRE327832 SHI327827:SHI327832 RXM327827:RXM327832 RNQ327827:RNQ327832 RDU327827:RDU327832 QTY327827:QTY327832 QKC327827:QKC327832 QAG327827:QAG327832 PQK327827:PQK327832 PGO327827:PGO327832 OWS327827:OWS327832 OMW327827:OMW327832 ODA327827:ODA327832 NTE327827:NTE327832 NJI327827:NJI327832 MZM327827:MZM327832 MPQ327827:MPQ327832 MFU327827:MFU327832 LVY327827:LVY327832 LMC327827:LMC327832 LCG327827:LCG327832 KSK327827:KSK327832 KIO327827:KIO327832 JYS327827:JYS327832 JOW327827:JOW327832 JFA327827:JFA327832 IVE327827:IVE327832 ILI327827:ILI327832 IBM327827:IBM327832 HRQ327827:HRQ327832 HHU327827:HHU327832 GXY327827:GXY327832 GOC327827:GOC327832 GEG327827:GEG327832 FUK327827:FUK327832 FKO327827:FKO327832 FAS327827:FAS327832 EQW327827:EQW327832 EHA327827:EHA327832 DXE327827:DXE327832 DNI327827:DNI327832 DDM327827:DDM327832 CTQ327827:CTQ327832 CJU327827:CJU327832 BZY327827:BZY327832 BQC327827:BQC327832 BGG327827:BGG327832 AWK327827:AWK327832 AMO327827:AMO327832 ACS327827:ACS327832 SW327827:SW327832 JA327827:JA327832 D327827:E327832 WVM262291:WVM262296 WLQ262291:WLQ262296 WBU262291:WBU262296 VRY262291:VRY262296 VIC262291:VIC262296 UYG262291:UYG262296 UOK262291:UOK262296 UEO262291:UEO262296 TUS262291:TUS262296 TKW262291:TKW262296 TBA262291:TBA262296 SRE262291:SRE262296 SHI262291:SHI262296 RXM262291:RXM262296 RNQ262291:RNQ262296 RDU262291:RDU262296 QTY262291:QTY262296 QKC262291:QKC262296 QAG262291:QAG262296 PQK262291:PQK262296 PGO262291:PGO262296 OWS262291:OWS262296 OMW262291:OMW262296 ODA262291:ODA262296 NTE262291:NTE262296 NJI262291:NJI262296 MZM262291:MZM262296 MPQ262291:MPQ262296 MFU262291:MFU262296 LVY262291:LVY262296 LMC262291:LMC262296 LCG262291:LCG262296 KSK262291:KSK262296 KIO262291:KIO262296 JYS262291:JYS262296 JOW262291:JOW262296 JFA262291:JFA262296 IVE262291:IVE262296 ILI262291:ILI262296 IBM262291:IBM262296 HRQ262291:HRQ262296 HHU262291:HHU262296 GXY262291:GXY262296 GOC262291:GOC262296 GEG262291:GEG262296 FUK262291:FUK262296 FKO262291:FKO262296 FAS262291:FAS262296 EQW262291:EQW262296 EHA262291:EHA262296 DXE262291:DXE262296 DNI262291:DNI262296 DDM262291:DDM262296 CTQ262291:CTQ262296 CJU262291:CJU262296 BZY262291:BZY262296 BQC262291:BQC262296 BGG262291:BGG262296 AWK262291:AWK262296 AMO262291:AMO262296 ACS262291:ACS262296 SW262291:SW262296 JA262291:JA262296 D262291:E262296 WVM196755:WVM196760 WLQ196755:WLQ196760 WBU196755:WBU196760 VRY196755:VRY196760 VIC196755:VIC196760 UYG196755:UYG196760 UOK196755:UOK196760 UEO196755:UEO196760 TUS196755:TUS196760 TKW196755:TKW196760 TBA196755:TBA196760 SRE196755:SRE196760 SHI196755:SHI196760 RXM196755:RXM196760 RNQ196755:RNQ196760 RDU196755:RDU196760 QTY196755:QTY196760 QKC196755:QKC196760 QAG196755:QAG196760 PQK196755:PQK196760 PGO196755:PGO196760 OWS196755:OWS196760 OMW196755:OMW196760 ODA196755:ODA196760 NTE196755:NTE196760 NJI196755:NJI196760 MZM196755:MZM196760 MPQ196755:MPQ196760 MFU196755:MFU196760 LVY196755:LVY196760 LMC196755:LMC196760 LCG196755:LCG196760 KSK196755:KSK196760 KIO196755:KIO196760 JYS196755:JYS196760 JOW196755:JOW196760 JFA196755:JFA196760 IVE196755:IVE196760 ILI196755:ILI196760 IBM196755:IBM196760 HRQ196755:HRQ196760 HHU196755:HHU196760 GXY196755:GXY196760 GOC196755:GOC196760 GEG196755:GEG196760 FUK196755:FUK196760 FKO196755:FKO196760 FAS196755:FAS196760 EQW196755:EQW196760 EHA196755:EHA196760 DXE196755:DXE196760 DNI196755:DNI196760 DDM196755:DDM196760 CTQ196755:CTQ196760 CJU196755:CJU196760 BZY196755:BZY196760 BQC196755:BQC196760 BGG196755:BGG196760 AWK196755:AWK196760 AMO196755:AMO196760 ACS196755:ACS196760 SW196755:SW196760 JA196755:JA196760 D196755:E196760 WVM131219:WVM131224 WLQ131219:WLQ131224 WBU131219:WBU131224 VRY131219:VRY131224 VIC131219:VIC131224 UYG131219:UYG131224 UOK131219:UOK131224 UEO131219:UEO131224 TUS131219:TUS131224 TKW131219:TKW131224 TBA131219:TBA131224 SRE131219:SRE131224 SHI131219:SHI131224 RXM131219:RXM131224 RNQ131219:RNQ131224 RDU131219:RDU131224 QTY131219:QTY131224 QKC131219:QKC131224 QAG131219:QAG131224 PQK131219:PQK131224 PGO131219:PGO131224 OWS131219:OWS131224 OMW131219:OMW131224 ODA131219:ODA131224 NTE131219:NTE131224 NJI131219:NJI131224 MZM131219:MZM131224 MPQ131219:MPQ131224 MFU131219:MFU131224 LVY131219:LVY131224 LMC131219:LMC131224 LCG131219:LCG131224 KSK131219:KSK131224 KIO131219:KIO131224 JYS131219:JYS131224 JOW131219:JOW131224 JFA131219:JFA131224 IVE131219:IVE131224 ILI131219:ILI131224 IBM131219:IBM131224 HRQ131219:HRQ131224 HHU131219:HHU131224 GXY131219:GXY131224 GOC131219:GOC131224 GEG131219:GEG131224 FUK131219:FUK131224 FKO131219:FKO131224 FAS131219:FAS131224 EQW131219:EQW131224 EHA131219:EHA131224 DXE131219:DXE131224 DNI131219:DNI131224 DDM131219:DDM131224 CTQ131219:CTQ131224 CJU131219:CJU131224 BZY131219:BZY131224 BQC131219:BQC131224 BGG131219:BGG131224 AWK131219:AWK131224 AMO131219:AMO131224 ACS131219:ACS131224 SW131219:SW131224 JA131219:JA131224 D131219:E131224 WVM65683:WVM65688 WLQ65683:WLQ65688 WBU65683:WBU65688 VRY65683:VRY65688 VIC65683:VIC65688 UYG65683:UYG65688 UOK65683:UOK65688 UEO65683:UEO65688 TUS65683:TUS65688 TKW65683:TKW65688 TBA65683:TBA65688 SRE65683:SRE65688 SHI65683:SHI65688 RXM65683:RXM65688 RNQ65683:RNQ65688 RDU65683:RDU65688 QTY65683:QTY65688 QKC65683:QKC65688 QAG65683:QAG65688 PQK65683:PQK65688 PGO65683:PGO65688 OWS65683:OWS65688 OMW65683:OMW65688 ODA65683:ODA65688 NTE65683:NTE65688 NJI65683:NJI65688 MZM65683:MZM65688 MPQ65683:MPQ65688 MFU65683:MFU65688 LVY65683:LVY65688 LMC65683:LMC65688 LCG65683:LCG65688 KSK65683:KSK65688 KIO65683:KIO65688 JYS65683:JYS65688 JOW65683:JOW65688 JFA65683:JFA65688 IVE65683:IVE65688 ILI65683:ILI65688 IBM65683:IBM65688 HRQ65683:HRQ65688 HHU65683:HHU65688 GXY65683:GXY65688 GOC65683:GOC65688 GEG65683:GEG65688 FUK65683:FUK65688 FKO65683:FKO65688 FAS65683:FAS65688 EQW65683:EQW65688 EHA65683:EHA65688 DXE65683:DXE65688 DNI65683:DNI65688 DDM65683:DDM65688 CTQ65683:CTQ65688 CJU65683:CJU65688 BZY65683:BZY65688 BQC65683:BQC65688 BGG65683:BGG65688 AWK65683:AWK65688 AMO65683:AMO65688 ACS65683:ACS65688 SW65683:SW65688 JA65683:JA65688 D65683:E65688 WVM983195:WVM983200 WLQ983195:WLQ983200 WBU983195:WBU983200 VRY983195:VRY983200 VIC983195:VIC983200 UYG983195:UYG983200 UOK983195:UOK983200 UEO983195:UEO983200 TUS983195:TUS983200 TKW983195:TKW983200 TBA983195:TBA983200 SRE983195:SRE983200 SHI983195:SHI983200 RXM983195:RXM983200 RNQ983195:RNQ983200 RDU983195:RDU983200 QTY983195:QTY983200 QKC983195:QKC983200 QAG983195:QAG983200 PQK983195:PQK983200 PGO983195:PGO983200 OWS983195:OWS983200 OMW983195:OMW983200 ODA983195:ODA983200 NTE983195:NTE983200 NJI983195:NJI983200 MZM983195:MZM983200 MPQ983195:MPQ983200 MFU983195:MFU983200 LVY983195:LVY983200 LMC983195:LMC983200 LCG983195:LCG983200 KSK983195:KSK983200 KIO983195:KIO983200 JYS983195:JYS983200 JOW983195:JOW983200 JFA983195:JFA983200 IVE983195:IVE983200 ILI983195:ILI983200 IBM983195:IBM983200 HRQ983195:HRQ983200 HHU983195:HHU983200 GXY983195:GXY983200 GOC983195:GOC983200 GEG983195:GEG983200 FUK983195:FUK983200 FKO983195:FKO983200 FAS983195:FAS983200 EQW983195:EQW983200 EHA983195:EHA983200 DXE983195:DXE983200 DNI983195:DNI983200 DDM983195:DDM983200 CTQ983195:CTQ983200 CJU983195:CJU983200 BZY983195:BZY983200 BQC983195:BQC983200 BGG983195:BGG983200 AWK983195:AWK983200 AMO983195:AMO983200 ACS983195:ACS983200 SW983195:SW983200 JA983195:JA983200 D983195:E983200 WVM917659:WVM917664 WLQ917659:WLQ917664 WBU917659:WBU917664 VRY917659:VRY917664 VIC917659:VIC917664 UYG917659:UYG917664 UOK917659:UOK917664 UEO917659:UEO917664 TUS917659:TUS917664 TKW917659:TKW917664 TBA917659:TBA917664 SRE917659:SRE917664 SHI917659:SHI917664 RXM917659:RXM917664 RNQ917659:RNQ917664 RDU917659:RDU917664 QTY917659:QTY917664 QKC917659:QKC917664 QAG917659:QAG917664 PQK917659:PQK917664 PGO917659:PGO917664 OWS917659:OWS917664 OMW917659:OMW917664 ODA917659:ODA917664 NTE917659:NTE917664 NJI917659:NJI917664 MZM917659:MZM917664 MPQ917659:MPQ917664 MFU917659:MFU917664 LVY917659:LVY917664 LMC917659:LMC917664 LCG917659:LCG917664 KSK917659:KSK917664 KIO917659:KIO917664 JYS917659:JYS917664 JOW917659:JOW917664 JFA917659:JFA917664 IVE917659:IVE917664 ILI917659:ILI917664 IBM917659:IBM917664 HRQ917659:HRQ917664 HHU917659:HHU917664 GXY917659:GXY917664 GOC917659:GOC917664 GEG917659:GEG917664 FUK917659:FUK917664 FKO917659:FKO917664 FAS917659:FAS917664 EQW917659:EQW917664 EHA917659:EHA917664 DXE917659:DXE917664 DNI917659:DNI917664 DDM917659:DDM917664 CTQ917659:CTQ917664 CJU917659:CJU917664 BZY917659:BZY917664 BQC917659:BQC917664 BGG917659:BGG917664 AWK917659:AWK917664 AMO917659:AMO917664 ACS917659:ACS917664 SW917659:SW917664 JA917659:JA917664 D917659:E917664 WVM852123:WVM852128 WLQ852123:WLQ852128 WBU852123:WBU852128 VRY852123:VRY852128 VIC852123:VIC852128 UYG852123:UYG852128 UOK852123:UOK852128 UEO852123:UEO852128 TUS852123:TUS852128 TKW852123:TKW852128 TBA852123:TBA852128 SRE852123:SRE852128 SHI852123:SHI852128 RXM852123:RXM852128 RNQ852123:RNQ852128 RDU852123:RDU852128 QTY852123:QTY852128 QKC852123:QKC852128 QAG852123:QAG852128 PQK852123:PQK852128 PGO852123:PGO852128 OWS852123:OWS852128 OMW852123:OMW852128 ODA852123:ODA852128 NTE852123:NTE852128 NJI852123:NJI852128 MZM852123:MZM852128 MPQ852123:MPQ852128 MFU852123:MFU852128 LVY852123:LVY852128 LMC852123:LMC852128 LCG852123:LCG852128 KSK852123:KSK852128 KIO852123:KIO852128 JYS852123:JYS852128 JOW852123:JOW852128 JFA852123:JFA852128 IVE852123:IVE852128 ILI852123:ILI852128 IBM852123:IBM852128 HRQ852123:HRQ852128 HHU852123:HHU852128 GXY852123:GXY852128 GOC852123:GOC852128 GEG852123:GEG852128 FUK852123:FUK852128 FKO852123:FKO852128 FAS852123:FAS852128 EQW852123:EQW852128 EHA852123:EHA852128 DXE852123:DXE852128 DNI852123:DNI852128 DDM852123:DDM852128 CTQ852123:CTQ852128 CJU852123:CJU852128 BZY852123:BZY852128 BQC852123:BQC852128 BGG852123:BGG852128 AWK852123:AWK852128 AMO852123:AMO852128 ACS852123:ACS852128 SW852123:SW852128 JA852123:JA852128 D852123:E852128 WVM786587:WVM786592 WLQ786587:WLQ786592 WBU786587:WBU786592 VRY786587:VRY786592 VIC786587:VIC786592 UYG786587:UYG786592 UOK786587:UOK786592 UEO786587:UEO786592 TUS786587:TUS786592 TKW786587:TKW786592 TBA786587:TBA786592 SRE786587:SRE786592 SHI786587:SHI786592 RXM786587:RXM786592 RNQ786587:RNQ786592 RDU786587:RDU786592 QTY786587:QTY786592 QKC786587:QKC786592 QAG786587:QAG786592 PQK786587:PQK786592 PGO786587:PGO786592 OWS786587:OWS786592 OMW786587:OMW786592 ODA786587:ODA786592 NTE786587:NTE786592 NJI786587:NJI786592 MZM786587:MZM786592 MPQ786587:MPQ786592 MFU786587:MFU786592 LVY786587:LVY786592 LMC786587:LMC786592 LCG786587:LCG786592 KSK786587:KSK786592 KIO786587:KIO786592 JYS786587:JYS786592 JOW786587:JOW786592 JFA786587:JFA786592 IVE786587:IVE786592 ILI786587:ILI786592 IBM786587:IBM786592 HRQ786587:HRQ786592 HHU786587:HHU786592 GXY786587:GXY786592 GOC786587:GOC786592 GEG786587:GEG786592 FUK786587:FUK786592 FKO786587:FKO786592 FAS786587:FAS786592 EQW786587:EQW786592 EHA786587:EHA786592 DXE786587:DXE786592 DNI786587:DNI786592 DDM786587:DDM786592 CTQ786587:CTQ786592 CJU786587:CJU786592 BZY786587:BZY786592 BQC786587:BQC786592 BGG786587:BGG786592 AWK786587:AWK786592 AMO786587:AMO786592 ACS786587:ACS786592 SW786587:SW786592 JA786587:JA786592 D786587:E786592 WVM721051:WVM721056 WLQ721051:WLQ721056 WBU721051:WBU721056 VRY721051:VRY721056 VIC721051:VIC721056 UYG721051:UYG721056 UOK721051:UOK721056 UEO721051:UEO721056 TUS721051:TUS721056 TKW721051:TKW721056 TBA721051:TBA721056 SRE721051:SRE721056 SHI721051:SHI721056 RXM721051:RXM721056 RNQ721051:RNQ721056 RDU721051:RDU721056 QTY721051:QTY721056 QKC721051:QKC721056 QAG721051:QAG721056 PQK721051:PQK721056 PGO721051:PGO721056 OWS721051:OWS721056 OMW721051:OMW721056 ODA721051:ODA721056 NTE721051:NTE721056 NJI721051:NJI721056 MZM721051:MZM721056 MPQ721051:MPQ721056 MFU721051:MFU721056 LVY721051:LVY721056 LMC721051:LMC721056 LCG721051:LCG721056 KSK721051:KSK721056 KIO721051:KIO721056 JYS721051:JYS721056 JOW721051:JOW721056 JFA721051:JFA721056 IVE721051:IVE721056 ILI721051:ILI721056 IBM721051:IBM721056 HRQ721051:HRQ721056 HHU721051:HHU721056 GXY721051:GXY721056 GOC721051:GOC721056 GEG721051:GEG721056 FUK721051:FUK721056 FKO721051:FKO721056 FAS721051:FAS721056 EQW721051:EQW721056 EHA721051:EHA721056 DXE721051:DXE721056 DNI721051:DNI721056 DDM721051:DDM721056 CTQ721051:CTQ721056 CJU721051:CJU721056 BZY721051:BZY721056 BQC721051:BQC721056 BGG721051:BGG721056 AWK721051:AWK721056 AMO721051:AMO721056 ACS721051:ACS721056 SW721051:SW721056 JA721051:JA721056 D721051:E721056 WVM655515:WVM655520 WLQ655515:WLQ655520 WBU655515:WBU655520 VRY655515:VRY655520 VIC655515:VIC655520 UYG655515:UYG655520 UOK655515:UOK655520 UEO655515:UEO655520 TUS655515:TUS655520 TKW655515:TKW655520 TBA655515:TBA655520 SRE655515:SRE655520 SHI655515:SHI655520 RXM655515:RXM655520 RNQ655515:RNQ655520 RDU655515:RDU655520 QTY655515:QTY655520 QKC655515:QKC655520 QAG655515:QAG655520 PQK655515:PQK655520 PGO655515:PGO655520 OWS655515:OWS655520 OMW655515:OMW655520 ODA655515:ODA655520 NTE655515:NTE655520 NJI655515:NJI655520 MZM655515:MZM655520 MPQ655515:MPQ655520 MFU655515:MFU655520 LVY655515:LVY655520 LMC655515:LMC655520 LCG655515:LCG655520 KSK655515:KSK655520 KIO655515:KIO655520 JYS655515:JYS655520 JOW655515:JOW655520 JFA655515:JFA655520 IVE655515:IVE655520 ILI655515:ILI655520 IBM655515:IBM655520 HRQ655515:HRQ655520 HHU655515:HHU655520 GXY655515:GXY655520 GOC655515:GOC655520 GEG655515:GEG655520 FUK655515:FUK655520 FKO655515:FKO655520 FAS655515:FAS655520 EQW655515:EQW655520 EHA655515:EHA655520 DXE655515:DXE655520 DNI655515:DNI655520 DDM655515:DDM655520 CTQ655515:CTQ655520 CJU655515:CJU655520 BZY655515:BZY655520 BQC655515:BQC655520 BGG655515:BGG655520 AWK655515:AWK655520 AMO655515:AMO655520 ACS655515:ACS655520 SW655515:SW655520 JA655515:JA655520 D655515:E655520 WVM589979:WVM589984 WLQ589979:WLQ589984 WBU589979:WBU589984 VRY589979:VRY589984 VIC589979:VIC589984 UYG589979:UYG589984 UOK589979:UOK589984 UEO589979:UEO589984 TUS589979:TUS589984 TKW589979:TKW589984 TBA589979:TBA589984 SRE589979:SRE589984 SHI589979:SHI589984 RXM589979:RXM589984 RNQ589979:RNQ589984 RDU589979:RDU589984 QTY589979:QTY589984 QKC589979:QKC589984 QAG589979:QAG589984 PQK589979:PQK589984 PGO589979:PGO589984 OWS589979:OWS589984 OMW589979:OMW589984 ODA589979:ODA589984 NTE589979:NTE589984 NJI589979:NJI589984 MZM589979:MZM589984 MPQ589979:MPQ589984 MFU589979:MFU589984 LVY589979:LVY589984 LMC589979:LMC589984 LCG589979:LCG589984 KSK589979:KSK589984 KIO589979:KIO589984 JYS589979:JYS589984 JOW589979:JOW589984 JFA589979:JFA589984 IVE589979:IVE589984 ILI589979:ILI589984 IBM589979:IBM589984 HRQ589979:HRQ589984 HHU589979:HHU589984 GXY589979:GXY589984 GOC589979:GOC589984 GEG589979:GEG589984 FUK589979:FUK589984 FKO589979:FKO589984 FAS589979:FAS589984 EQW589979:EQW589984 EHA589979:EHA589984 DXE589979:DXE589984 DNI589979:DNI589984 DDM589979:DDM589984 CTQ589979:CTQ589984 CJU589979:CJU589984 BZY589979:BZY589984 BQC589979:BQC589984 BGG589979:BGG589984 AWK589979:AWK589984 AMO589979:AMO589984 ACS589979:ACS589984 SW589979:SW589984 JA589979:JA589984 D589979:E589984 WVM524443:WVM524448 WLQ524443:WLQ524448 WBU524443:WBU524448 VRY524443:VRY524448 VIC524443:VIC524448 UYG524443:UYG524448 UOK524443:UOK524448 UEO524443:UEO524448 TUS524443:TUS524448 TKW524443:TKW524448 TBA524443:TBA524448 SRE524443:SRE524448 SHI524443:SHI524448 RXM524443:RXM524448 RNQ524443:RNQ524448 RDU524443:RDU524448 QTY524443:QTY524448 QKC524443:QKC524448 QAG524443:QAG524448 PQK524443:PQK524448 PGO524443:PGO524448 OWS524443:OWS524448 OMW524443:OMW524448 ODA524443:ODA524448 NTE524443:NTE524448 NJI524443:NJI524448 MZM524443:MZM524448 MPQ524443:MPQ524448 MFU524443:MFU524448 LVY524443:LVY524448 LMC524443:LMC524448 LCG524443:LCG524448 KSK524443:KSK524448 KIO524443:KIO524448 JYS524443:JYS524448 JOW524443:JOW524448 JFA524443:JFA524448 IVE524443:IVE524448 ILI524443:ILI524448 IBM524443:IBM524448 HRQ524443:HRQ524448 HHU524443:HHU524448 GXY524443:GXY524448 GOC524443:GOC524448 GEG524443:GEG524448 FUK524443:FUK524448 FKO524443:FKO524448 FAS524443:FAS524448 EQW524443:EQW524448 EHA524443:EHA524448 DXE524443:DXE524448 DNI524443:DNI524448 DDM524443:DDM524448 CTQ524443:CTQ524448 CJU524443:CJU524448 BZY524443:BZY524448 BQC524443:BQC524448 BGG524443:BGG524448 AWK524443:AWK524448 AMO524443:AMO524448 ACS524443:ACS524448 SW524443:SW524448 JA524443:JA524448 D524443:E524448 WVM458907:WVM458912 WLQ458907:WLQ458912 WBU458907:WBU458912 VRY458907:VRY458912 VIC458907:VIC458912 UYG458907:UYG458912 UOK458907:UOK458912 UEO458907:UEO458912 TUS458907:TUS458912 TKW458907:TKW458912 TBA458907:TBA458912 SRE458907:SRE458912 SHI458907:SHI458912 RXM458907:RXM458912 RNQ458907:RNQ458912 RDU458907:RDU458912 QTY458907:QTY458912 QKC458907:QKC458912 QAG458907:QAG458912 PQK458907:PQK458912 PGO458907:PGO458912 OWS458907:OWS458912 OMW458907:OMW458912 ODA458907:ODA458912 NTE458907:NTE458912 NJI458907:NJI458912 MZM458907:MZM458912 MPQ458907:MPQ458912 MFU458907:MFU458912 LVY458907:LVY458912 LMC458907:LMC458912 LCG458907:LCG458912 KSK458907:KSK458912 KIO458907:KIO458912 JYS458907:JYS458912 JOW458907:JOW458912 JFA458907:JFA458912 IVE458907:IVE458912 ILI458907:ILI458912 IBM458907:IBM458912 HRQ458907:HRQ458912 HHU458907:HHU458912 GXY458907:GXY458912 GOC458907:GOC458912 GEG458907:GEG458912 FUK458907:FUK458912 FKO458907:FKO458912 FAS458907:FAS458912 EQW458907:EQW458912 EHA458907:EHA458912 DXE458907:DXE458912 DNI458907:DNI458912 DDM458907:DDM458912 CTQ458907:CTQ458912 CJU458907:CJU458912 BZY458907:BZY458912 BQC458907:BQC458912 BGG458907:BGG458912 AWK458907:AWK458912 AMO458907:AMO458912 ACS458907:ACS458912 SW458907:SW458912 JA458907:JA458912 D458907:E458912 WVM393371:WVM393376 WLQ393371:WLQ393376 WBU393371:WBU393376 VRY393371:VRY393376 VIC393371:VIC393376 UYG393371:UYG393376 UOK393371:UOK393376 UEO393371:UEO393376 TUS393371:TUS393376 TKW393371:TKW393376 TBA393371:TBA393376 SRE393371:SRE393376 SHI393371:SHI393376 RXM393371:RXM393376 RNQ393371:RNQ393376 RDU393371:RDU393376 QTY393371:QTY393376 QKC393371:QKC393376 QAG393371:QAG393376 PQK393371:PQK393376 PGO393371:PGO393376 OWS393371:OWS393376 OMW393371:OMW393376 ODA393371:ODA393376 NTE393371:NTE393376 NJI393371:NJI393376 MZM393371:MZM393376 MPQ393371:MPQ393376 MFU393371:MFU393376 LVY393371:LVY393376 LMC393371:LMC393376 LCG393371:LCG393376 KSK393371:KSK393376 KIO393371:KIO393376 JYS393371:JYS393376 JOW393371:JOW393376 JFA393371:JFA393376 IVE393371:IVE393376 ILI393371:ILI393376 IBM393371:IBM393376 HRQ393371:HRQ393376 HHU393371:HHU393376 GXY393371:GXY393376 GOC393371:GOC393376 GEG393371:GEG393376 FUK393371:FUK393376 FKO393371:FKO393376 FAS393371:FAS393376 EQW393371:EQW393376 EHA393371:EHA393376 DXE393371:DXE393376 DNI393371:DNI393376 DDM393371:DDM393376 CTQ393371:CTQ393376 CJU393371:CJU393376 BZY393371:BZY393376 BQC393371:BQC393376 BGG393371:BGG393376 AWK393371:AWK393376 AMO393371:AMO393376 ACS393371:ACS393376 SW393371:SW393376 JA393371:JA393376 D393371:E393376 WVM327835:WVM327840 WLQ327835:WLQ327840 WBU327835:WBU327840 VRY327835:VRY327840 VIC327835:VIC327840 UYG327835:UYG327840 UOK327835:UOK327840 UEO327835:UEO327840 TUS327835:TUS327840 TKW327835:TKW327840 TBA327835:TBA327840 SRE327835:SRE327840 SHI327835:SHI327840 RXM327835:RXM327840 RNQ327835:RNQ327840 RDU327835:RDU327840 QTY327835:QTY327840 QKC327835:QKC327840 QAG327835:QAG327840 PQK327835:PQK327840 PGO327835:PGO327840 OWS327835:OWS327840 OMW327835:OMW327840 ODA327835:ODA327840 NTE327835:NTE327840 NJI327835:NJI327840 MZM327835:MZM327840 MPQ327835:MPQ327840 MFU327835:MFU327840 LVY327835:LVY327840 LMC327835:LMC327840 LCG327835:LCG327840 KSK327835:KSK327840 KIO327835:KIO327840 JYS327835:JYS327840 JOW327835:JOW327840 JFA327835:JFA327840 IVE327835:IVE327840 ILI327835:ILI327840 IBM327835:IBM327840 HRQ327835:HRQ327840 HHU327835:HHU327840 GXY327835:GXY327840 GOC327835:GOC327840 GEG327835:GEG327840 FUK327835:FUK327840 FKO327835:FKO327840 FAS327835:FAS327840 EQW327835:EQW327840 EHA327835:EHA327840 DXE327835:DXE327840 DNI327835:DNI327840 DDM327835:DDM327840 CTQ327835:CTQ327840 CJU327835:CJU327840 BZY327835:BZY327840 BQC327835:BQC327840 BGG327835:BGG327840 AWK327835:AWK327840 AMO327835:AMO327840 ACS327835:ACS327840 SW327835:SW327840 JA327835:JA327840 D327835:E327840 WVM262299:WVM262304 WLQ262299:WLQ262304 WBU262299:WBU262304 VRY262299:VRY262304 VIC262299:VIC262304 UYG262299:UYG262304 UOK262299:UOK262304 UEO262299:UEO262304 TUS262299:TUS262304 TKW262299:TKW262304 TBA262299:TBA262304 SRE262299:SRE262304 SHI262299:SHI262304 RXM262299:RXM262304 RNQ262299:RNQ262304 RDU262299:RDU262304 QTY262299:QTY262304 QKC262299:QKC262304 QAG262299:QAG262304 PQK262299:PQK262304 PGO262299:PGO262304 OWS262299:OWS262304 OMW262299:OMW262304 ODA262299:ODA262304 NTE262299:NTE262304 NJI262299:NJI262304 MZM262299:MZM262304 MPQ262299:MPQ262304 MFU262299:MFU262304 LVY262299:LVY262304 LMC262299:LMC262304 LCG262299:LCG262304 KSK262299:KSK262304 KIO262299:KIO262304 JYS262299:JYS262304 JOW262299:JOW262304 JFA262299:JFA262304 IVE262299:IVE262304 ILI262299:ILI262304 IBM262299:IBM262304 HRQ262299:HRQ262304 HHU262299:HHU262304 GXY262299:GXY262304 GOC262299:GOC262304 GEG262299:GEG262304 FUK262299:FUK262304 FKO262299:FKO262304 FAS262299:FAS262304 EQW262299:EQW262304 EHA262299:EHA262304 DXE262299:DXE262304 DNI262299:DNI262304 DDM262299:DDM262304 CTQ262299:CTQ262304 CJU262299:CJU262304 BZY262299:BZY262304 BQC262299:BQC262304 BGG262299:BGG262304 AWK262299:AWK262304 AMO262299:AMO262304 ACS262299:ACS262304 SW262299:SW262304 JA262299:JA262304 D262299:E262304 WVM196763:WVM196768 WLQ196763:WLQ196768 WBU196763:WBU196768 VRY196763:VRY196768 VIC196763:VIC196768 UYG196763:UYG196768 UOK196763:UOK196768 UEO196763:UEO196768 TUS196763:TUS196768 TKW196763:TKW196768 TBA196763:TBA196768 SRE196763:SRE196768 SHI196763:SHI196768 RXM196763:RXM196768 RNQ196763:RNQ196768 RDU196763:RDU196768 QTY196763:QTY196768 QKC196763:QKC196768 QAG196763:QAG196768 PQK196763:PQK196768 PGO196763:PGO196768 OWS196763:OWS196768 OMW196763:OMW196768 ODA196763:ODA196768 NTE196763:NTE196768 NJI196763:NJI196768 MZM196763:MZM196768 MPQ196763:MPQ196768 MFU196763:MFU196768 LVY196763:LVY196768 LMC196763:LMC196768 LCG196763:LCG196768 KSK196763:KSK196768 KIO196763:KIO196768 JYS196763:JYS196768 JOW196763:JOW196768 JFA196763:JFA196768 IVE196763:IVE196768 ILI196763:ILI196768 IBM196763:IBM196768 HRQ196763:HRQ196768 HHU196763:HHU196768 GXY196763:GXY196768 GOC196763:GOC196768 GEG196763:GEG196768 FUK196763:FUK196768 FKO196763:FKO196768 FAS196763:FAS196768 EQW196763:EQW196768 EHA196763:EHA196768 DXE196763:DXE196768 DNI196763:DNI196768 DDM196763:DDM196768 CTQ196763:CTQ196768 CJU196763:CJU196768 BZY196763:BZY196768 BQC196763:BQC196768 BGG196763:BGG196768 AWK196763:AWK196768 AMO196763:AMO196768 ACS196763:ACS196768 SW196763:SW196768 JA196763:JA196768 D196763:E196768 WVM131227:WVM131232 WLQ131227:WLQ131232 WBU131227:WBU131232 VRY131227:VRY131232 VIC131227:VIC131232 UYG131227:UYG131232 UOK131227:UOK131232 UEO131227:UEO131232 TUS131227:TUS131232 TKW131227:TKW131232 TBA131227:TBA131232 SRE131227:SRE131232 SHI131227:SHI131232 RXM131227:RXM131232 RNQ131227:RNQ131232 RDU131227:RDU131232 QTY131227:QTY131232 QKC131227:QKC131232 QAG131227:QAG131232 PQK131227:PQK131232 PGO131227:PGO131232 OWS131227:OWS131232 OMW131227:OMW131232 ODA131227:ODA131232 NTE131227:NTE131232 NJI131227:NJI131232 MZM131227:MZM131232 MPQ131227:MPQ131232 MFU131227:MFU131232 LVY131227:LVY131232 LMC131227:LMC131232 LCG131227:LCG131232 KSK131227:KSK131232 KIO131227:KIO131232 JYS131227:JYS131232 JOW131227:JOW131232 JFA131227:JFA131232 IVE131227:IVE131232 ILI131227:ILI131232 IBM131227:IBM131232 HRQ131227:HRQ131232 HHU131227:HHU131232 GXY131227:GXY131232 GOC131227:GOC131232 GEG131227:GEG131232 FUK131227:FUK131232 FKO131227:FKO131232 FAS131227:FAS131232 EQW131227:EQW131232 EHA131227:EHA131232 DXE131227:DXE131232 DNI131227:DNI131232 DDM131227:DDM131232 CTQ131227:CTQ131232 CJU131227:CJU131232 BZY131227:BZY131232 BQC131227:BQC131232 BGG131227:BGG131232 AWK131227:AWK131232 AMO131227:AMO131232 ACS131227:ACS131232 SW131227:SW131232 JA131227:JA131232 D131227:E131232 WVM65691:WVM65696 WLQ65691:WLQ65696 WBU65691:WBU65696 VRY65691:VRY65696 VIC65691:VIC65696 UYG65691:UYG65696 UOK65691:UOK65696 UEO65691:UEO65696 TUS65691:TUS65696 TKW65691:TKW65696 TBA65691:TBA65696 SRE65691:SRE65696 SHI65691:SHI65696 RXM65691:RXM65696 RNQ65691:RNQ65696 RDU65691:RDU65696 QTY65691:QTY65696 QKC65691:QKC65696 QAG65691:QAG65696 PQK65691:PQK65696 PGO65691:PGO65696 OWS65691:OWS65696 OMW65691:OMW65696 ODA65691:ODA65696 NTE65691:NTE65696 NJI65691:NJI65696 MZM65691:MZM65696 MPQ65691:MPQ65696 MFU65691:MFU65696 LVY65691:LVY65696 LMC65691:LMC65696 LCG65691:LCG65696 KSK65691:KSK65696 KIO65691:KIO65696 JYS65691:JYS65696 JOW65691:JOW65696 JFA65691:JFA65696 IVE65691:IVE65696 ILI65691:ILI65696 IBM65691:IBM65696 HRQ65691:HRQ65696 HHU65691:HHU65696 GXY65691:GXY65696 GOC65691:GOC65696 GEG65691:GEG65696 FUK65691:FUK65696 FKO65691:FKO65696 FAS65691:FAS65696 EQW65691:EQW65696 EHA65691:EHA65696 DXE65691:DXE65696 DNI65691:DNI65696 DDM65691:DDM65696 CTQ65691:CTQ65696 CJU65691:CJU65696 BZY65691:BZY65696 BQC65691:BQC65696 BGG65691:BGG65696 AWK65691:AWK65696 AMO65691:AMO65696 ACS65691:ACS65696 SW65691:SW65696 JA65691:JA65696 D65691:E65696 WVM983203:WVM983208 WLQ983203:WLQ983208 WBU983203:WBU983208 VRY983203:VRY983208 VIC983203:VIC983208 UYG983203:UYG983208 UOK983203:UOK983208 UEO983203:UEO983208 TUS983203:TUS983208 TKW983203:TKW983208 TBA983203:TBA983208 SRE983203:SRE983208 SHI983203:SHI983208 RXM983203:RXM983208 RNQ983203:RNQ983208 RDU983203:RDU983208 QTY983203:QTY983208 QKC983203:QKC983208 QAG983203:QAG983208 PQK983203:PQK983208 PGO983203:PGO983208 OWS983203:OWS983208 OMW983203:OMW983208 ODA983203:ODA983208 NTE983203:NTE983208 NJI983203:NJI983208 MZM983203:MZM983208 MPQ983203:MPQ983208 MFU983203:MFU983208 LVY983203:LVY983208 LMC983203:LMC983208 LCG983203:LCG983208 KSK983203:KSK983208 KIO983203:KIO983208 JYS983203:JYS983208 JOW983203:JOW983208 JFA983203:JFA983208 IVE983203:IVE983208 ILI983203:ILI983208 IBM983203:IBM983208 HRQ983203:HRQ983208 HHU983203:HHU983208 GXY983203:GXY983208 GOC983203:GOC983208 GEG983203:GEG983208 FUK983203:FUK983208 FKO983203:FKO983208 FAS983203:FAS983208 EQW983203:EQW983208 EHA983203:EHA983208 DXE983203:DXE983208 DNI983203:DNI983208 DDM983203:DDM983208 CTQ983203:CTQ983208 CJU983203:CJU983208 BZY983203:BZY983208 BQC983203:BQC983208 BGG983203:BGG983208 AWK983203:AWK983208 AMO983203:AMO983208 ACS983203:ACS983208 SW983203:SW983208 JA983203:JA983208 D983203:E983208 WVM917667:WVM917672 WLQ917667:WLQ917672 WBU917667:WBU917672 VRY917667:VRY917672 VIC917667:VIC917672 UYG917667:UYG917672 UOK917667:UOK917672 UEO917667:UEO917672 TUS917667:TUS917672 TKW917667:TKW917672 TBA917667:TBA917672 SRE917667:SRE917672 SHI917667:SHI917672 RXM917667:RXM917672 RNQ917667:RNQ917672 RDU917667:RDU917672 QTY917667:QTY917672 QKC917667:QKC917672 QAG917667:QAG917672 PQK917667:PQK917672 PGO917667:PGO917672 OWS917667:OWS917672 OMW917667:OMW917672 ODA917667:ODA917672 NTE917667:NTE917672 NJI917667:NJI917672 MZM917667:MZM917672 MPQ917667:MPQ917672 MFU917667:MFU917672 LVY917667:LVY917672 LMC917667:LMC917672 LCG917667:LCG917672 KSK917667:KSK917672 KIO917667:KIO917672 JYS917667:JYS917672 JOW917667:JOW917672 JFA917667:JFA917672 IVE917667:IVE917672 ILI917667:ILI917672 IBM917667:IBM917672 HRQ917667:HRQ917672 HHU917667:HHU917672 GXY917667:GXY917672 GOC917667:GOC917672 GEG917667:GEG917672 FUK917667:FUK917672 FKO917667:FKO917672 FAS917667:FAS917672 EQW917667:EQW917672 EHA917667:EHA917672 DXE917667:DXE917672 DNI917667:DNI917672 DDM917667:DDM917672 CTQ917667:CTQ917672 CJU917667:CJU917672 BZY917667:BZY917672 BQC917667:BQC917672 BGG917667:BGG917672 AWK917667:AWK917672 AMO917667:AMO917672 ACS917667:ACS917672 SW917667:SW917672 JA917667:JA917672 D917667:E917672 WVM852131:WVM852136 WLQ852131:WLQ852136 WBU852131:WBU852136 VRY852131:VRY852136 VIC852131:VIC852136 UYG852131:UYG852136 UOK852131:UOK852136 UEO852131:UEO852136 TUS852131:TUS852136 TKW852131:TKW852136 TBA852131:TBA852136 SRE852131:SRE852136 SHI852131:SHI852136 RXM852131:RXM852136 RNQ852131:RNQ852136 RDU852131:RDU852136 QTY852131:QTY852136 QKC852131:QKC852136 QAG852131:QAG852136 PQK852131:PQK852136 PGO852131:PGO852136 OWS852131:OWS852136 OMW852131:OMW852136 ODA852131:ODA852136 NTE852131:NTE852136 NJI852131:NJI852136 MZM852131:MZM852136 MPQ852131:MPQ852136 MFU852131:MFU852136 LVY852131:LVY852136 LMC852131:LMC852136 LCG852131:LCG852136 KSK852131:KSK852136 KIO852131:KIO852136 JYS852131:JYS852136 JOW852131:JOW852136 JFA852131:JFA852136 IVE852131:IVE852136 ILI852131:ILI852136 IBM852131:IBM852136 HRQ852131:HRQ852136 HHU852131:HHU852136 GXY852131:GXY852136 GOC852131:GOC852136 GEG852131:GEG852136 FUK852131:FUK852136 FKO852131:FKO852136 FAS852131:FAS852136 EQW852131:EQW852136 EHA852131:EHA852136 DXE852131:DXE852136 DNI852131:DNI852136 DDM852131:DDM852136 CTQ852131:CTQ852136 CJU852131:CJU852136 BZY852131:BZY852136 BQC852131:BQC852136 BGG852131:BGG852136 AWK852131:AWK852136 AMO852131:AMO852136 ACS852131:ACS852136 SW852131:SW852136 JA852131:JA852136 D852131:E852136 WVM786595:WVM786600 WLQ786595:WLQ786600 WBU786595:WBU786600 VRY786595:VRY786600 VIC786595:VIC786600 UYG786595:UYG786600 UOK786595:UOK786600 UEO786595:UEO786600 TUS786595:TUS786600 TKW786595:TKW786600 TBA786595:TBA786600 SRE786595:SRE786600 SHI786595:SHI786600 RXM786595:RXM786600 RNQ786595:RNQ786600 RDU786595:RDU786600 QTY786595:QTY786600 QKC786595:QKC786600 QAG786595:QAG786600 PQK786595:PQK786600 PGO786595:PGO786600 OWS786595:OWS786600 OMW786595:OMW786600 ODA786595:ODA786600 NTE786595:NTE786600 NJI786595:NJI786600 MZM786595:MZM786600 MPQ786595:MPQ786600 MFU786595:MFU786600 LVY786595:LVY786600 LMC786595:LMC786600 LCG786595:LCG786600 KSK786595:KSK786600 KIO786595:KIO786600 JYS786595:JYS786600 JOW786595:JOW786600 JFA786595:JFA786600 IVE786595:IVE786600 ILI786595:ILI786600 IBM786595:IBM786600 HRQ786595:HRQ786600 HHU786595:HHU786600 GXY786595:GXY786600 GOC786595:GOC786600 GEG786595:GEG786600 FUK786595:FUK786600 FKO786595:FKO786600 FAS786595:FAS786600 EQW786595:EQW786600 EHA786595:EHA786600 DXE786595:DXE786600 DNI786595:DNI786600 DDM786595:DDM786600 CTQ786595:CTQ786600 CJU786595:CJU786600 BZY786595:BZY786600 BQC786595:BQC786600 BGG786595:BGG786600 AWK786595:AWK786600 AMO786595:AMO786600 ACS786595:ACS786600 SW786595:SW786600 JA786595:JA786600 D786595:E786600 WVM721059:WVM721064 WLQ721059:WLQ721064 WBU721059:WBU721064 VRY721059:VRY721064 VIC721059:VIC721064 UYG721059:UYG721064 UOK721059:UOK721064 UEO721059:UEO721064 TUS721059:TUS721064 TKW721059:TKW721064 TBA721059:TBA721064 SRE721059:SRE721064 SHI721059:SHI721064 RXM721059:RXM721064 RNQ721059:RNQ721064 RDU721059:RDU721064 QTY721059:QTY721064 QKC721059:QKC721064 QAG721059:QAG721064 PQK721059:PQK721064 PGO721059:PGO721064 OWS721059:OWS721064 OMW721059:OMW721064 ODA721059:ODA721064 NTE721059:NTE721064 NJI721059:NJI721064 MZM721059:MZM721064 MPQ721059:MPQ721064 MFU721059:MFU721064 LVY721059:LVY721064 LMC721059:LMC721064 LCG721059:LCG721064 KSK721059:KSK721064 KIO721059:KIO721064 JYS721059:JYS721064 JOW721059:JOW721064 JFA721059:JFA721064 IVE721059:IVE721064 ILI721059:ILI721064 IBM721059:IBM721064 HRQ721059:HRQ721064 HHU721059:HHU721064 GXY721059:GXY721064 GOC721059:GOC721064 GEG721059:GEG721064 FUK721059:FUK721064 FKO721059:FKO721064 FAS721059:FAS721064 EQW721059:EQW721064 EHA721059:EHA721064 DXE721059:DXE721064 DNI721059:DNI721064 DDM721059:DDM721064 CTQ721059:CTQ721064 CJU721059:CJU721064 BZY721059:BZY721064 BQC721059:BQC721064 BGG721059:BGG721064 AWK721059:AWK721064 AMO721059:AMO721064 ACS721059:ACS721064 SW721059:SW721064 JA721059:JA721064 D721059:E721064 WVM655523:WVM655528 WLQ655523:WLQ655528 WBU655523:WBU655528 VRY655523:VRY655528 VIC655523:VIC655528 UYG655523:UYG655528 UOK655523:UOK655528 UEO655523:UEO655528 TUS655523:TUS655528 TKW655523:TKW655528 TBA655523:TBA655528 SRE655523:SRE655528 SHI655523:SHI655528 RXM655523:RXM655528 RNQ655523:RNQ655528 RDU655523:RDU655528 QTY655523:QTY655528 QKC655523:QKC655528 QAG655523:QAG655528 PQK655523:PQK655528 PGO655523:PGO655528 OWS655523:OWS655528 OMW655523:OMW655528 ODA655523:ODA655528 NTE655523:NTE655528 NJI655523:NJI655528 MZM655523:MZM655528 MPQ655523:MPQ655528 MFU655523:MFU655528 LVY655523:LVY655528 LMC655523:LMC655528 LCG655523:LCG655528 KSK655523:KSK655528 KIO655523:KIO655528 JYS655523:JYS655528 JOW655523:JOW655528 JFA655523:JFA655528 IVE655523:IVE655528 ILI655523:ILI655528 IBM655523:IBM655528 HRQ655523:HRQ655528 HHU655523:HHU655528 GXY655523:GXY655528 GOC655523:GOC655528 GEG655523:GEG655528 FUK655523:FUK655528 FKO655523:FKO655528 FAS655523:FAS655528 EQW655523:EQW655528 EHA655523:EHA655528 DXE655523:DXE655528 DNI655523:DNI655528 DDM655523:DDM655528 CTQ655523:CTQ655528 CJU655523:CJU655528 BZY655523:BZY655528 BQC655523:BQC655528 BGG655523:BGG655528 AWK655523:AWK655528 AMO655523:AMO655528 ACS655523:ACS655528 SW655523:SW655528 JA655523:JA655528 D655523:E655528 WVM589987:WVM589992 WLQ589987:WLQ589992 WBU589987:WBU589992 VRY589987:VRY589992 VIC589987:VIC589992 UYG589987:UYG589992 UOK589987:UOK589992 UEO589987:UEO589992 TUS589987:TUS589992 TKW589987:TKW589992 TBA589987:TBA589992 SRE589987:SRE589992 SHI589987:SHI589992 RXM589987:RXM589992 RNQ589987:RNQ589992 RDU589987:RDU589992 QTY589987:QTY589992 QKC589987:QKC589992 QAG589987:QAG589992 PQK589987:PQK589992 PGO589987:PGO589992 OWS589987:OWS589992 OMW589987:OMW589992 ODA589987:ODA589992 NTE589987:NTE589992 NJI589987:NJI589992 MZM589987:MZM589992 MPQ589987:MPQ589992 MFU589987:MFU589992 LVY589987:LVY589992 LMC589987:LMC589992 LCG589987:LCG589992 KSK589987:KSK589992 KIO589987:KIO589992 JYS589987:JYS589992 JOW589987:JOW589992 JFA589987:JFA589992 IVE589987:IVE589992 ILI589987:ILI589992 IBM589987:IBM589992 HRQ589987:HRQ589992 HHU589987:HHU589992 GXY589987:GXY589992 GOC589987:GOC589992 GEG589987:GEG589992 FUK589987:FUK589992 FKO589987:FKO589992 FAS589987:FAS589992 EQW589987:EQW589992 EHA589987:EHA589992 DXE589987:DXE589992 DNI589987:DNI589992 DDM589987:DDM589992 CTQ589987:CTQ589992 CJU589987:CJU589992 BZY589987:BZY589992 BQC589987:BQC589992 BGG589987:BGG589992 AWK589987:AWK589992 AMO589987:AMO589992 ACS589987:ACS589992 SW589987:SW589992 JA589987:JA589992 D589987:E589992 WVM524451:WVM524456 WLQ524451:WLQ524456 WBU524451:WBU524456 VRY524451:VRY524456 VIC524451:VIC524456 UYG524451:UYG524456 UOK524451:UOK524456 UEO524451:UEO524456 TUS524451:TUS524456 TKW524451:TKW524456 TBA524451:TBA524456 SRE524451:SRE524456 SHI524451:SHI524456 RXM524451:RXM524456 RNQ524451:RNQ524456 RDU524451:RDU524456 QTY524451:QTY524456 QKC524451:QKC524456 QAG524451:QAG524456 PQK524451:PQK524456 PGO524451:PGO524456 OWS524451:OWS524456 OMW524451:OMW524456 ODA524451:ODA524456 NTE524451:NTE524456 NJI524451:NJI524456 MZM524451:MZM524456 MPQ524451:MPQ524456 MFU524451:MFU524456 LVY524451:LVY524456 LMC524451:LMC524456 LCG524451:LCG524456 KSK524451:KSK524456 KIO524451:KIO524456 JYS524451:JYS524456 JOW524451:JOW524456 JFA524451:JFA524456 IVE524451:IVE524456 ILI524451:ILI524456 IBM524451:IBM524456 HRQ524451:HRQ524456 HHU524451:HHU524456 GXY524451:GXY524456 GOC524451:GOC524456 GEG524451:GEG524456 FUK524451:FUK524456 FKO524451:FKO524456 FAS524451:FAS524456 EQW524451:EQW524456 EHA524451:EHA524456 DXE524451:DXE524456 DNI524451:DNI524456 DDM524451:DDM524456 CTQ524451:CTQ524456 CJU524451:CJU524456 BZY524451:BZY524456 BQC524451:BQC524456 BGG524451:BGG524456 AWK524451:AWK524456 AMO524451:AMO524456 ACS524451:ACS524456 SW524451:SW524456 JA524451:JA524456 D524451:E524456 WVM458915:WVM458920 WLQ458915:WLQ458920 WBU458915:WBU458920 VRY458915:VRY458920 VIC458915:VIC458920 UYG458915:UYG458920 UOK458915:UOK458920 UEO458915:UEO458920 TUS458915:TUS458920 TKW458915:TKW458920 TBA458915:TBA458920 SRE458915:SRE458920 SHI458915:SHI458920 RXM458915:RXM458920 RNQ458915:RNQ458920 RDU458915:RDU458920 QTY458915:QTY458920 QKC458915:QKC458920 QAG458915:QAG458920 PQK458915:PQK458920 PGO458915:PGO458920 OWS458915:OWS458920 OMW458915:OMW458920 ODA458915:ODA458920 NTE458915:NTE458920 NJI458915:NJI458920 MZM458915:MZM458920 MPQ458915:MPQ458920 MFU458915:MFU458920 LVY458915:LVY458920 LMC458915:LMC458920 LCG458915:LCG458920 KSK458915:KSK458920 KIO458915:KIO458920 JYS458915:JYS458920 JOW458915:JOW458920 JFA458915:JFA458920 IVE458915:IVE458920 ILI458915:ILI458920 IBM458915:IBM458920 HRQ458915:HRQ458920 HHU458915:HHU458920 GXY458915:GXY458920 GOC458915:GOC458920 GEG458915:GEG458920 FUK458915:FUK458920 FKO458915:FKO458920 FAS458915:FAS458920 EQW458915:EQW458920 EHA458915:EHA458920 DXE458915:DXE458920 DNI458915:DNI458920 DDM458915:DDM458920 CTQ458915:CTQ458920 CJU458915:CJU458920 BZY458915:BZY458920 BQC458915:BQC458920 BGG458915:BGG458920 AWK458915:AWK458920 AMO458915:AMO458920 ACS458915:ACS458920 SW458915:SW458920 JA458915:JA458920 D458915:E458920 WVM393379:WVM393384 WLQ393379:WLQ393384 WBU393379:WBU393384 VRY393379:VRY393384 VIC393379:VIC393384 UYG393379:UYG393384 UOK393379:UOK393384 UEO393379:UEO393384 TUS393379:TUS393384 TKW393379:TKW393384 TBA393379:TBA393384 SRE393379:SRE393384 SHI393379:SHI393384 RXM393379:RXM393384 RNQ393379:RNQ393384 RDU393379:RDU393384 QTY393379:QTY393384 QKC393379:QKC393384 QAG393379:QAG393384 PQK393379:PQK393384 PGO393379:PGO393384 OWS393379:OWS393384 OMW393379:OMW393384 ODA393379:ODA393384 NTE393379:NTE393384 NJI393379:NJI393384 MZM393379:MZM393384 MPQ393379:MPQ393384 MFU393379:MFU393384 LVY393379:LVY393384 LMC393379:LMC393384 LCG393379:LCG393384 KSK393379:KSK393384 KIO393379:KIO393384 JYS393379:JYS393384 JOW393379:JOW393384 JFA393379:JFA393384 IVE393379:IVE393384 ILI393379:ILI393384 IBM393379:IBM393384 HRQ393379:HRQ393384 HHU393379:HHU393384 GXY393379:GXY393384 GOC393379:GOC393384 GEG393379:GEG393384 FUK393379:FUK393384 FKO393379:FKO393384 FAS393379:FAS393384 EQW393379:EQW393384 EHA393379:EHA393384 DXE393379:DXE393384 DNI393379:DNI393384 DDM393379:DDM393384 CTQ393379:CTQ393384 CJU393379:CJU393384 BZY393379:BZY393384 BQC393379:BQC393384 BGG393379:BGG393384 AWK393379:AWK393384 AMO393379:AMO393384 ACS393379:ACS393384 SW393379:SW393384 JA393379:JA393384 D393379:E393384 WVM327843:WVM327848 WLQ327843:WLQ327848 WBU327843:WBU327848 VRY327843:VRY327848 VIC327843:VIC327848 UYG327843:UYG327848 UOK327843:UOK327848 UEO327843:UEO327848 TUS327843:TUS327848 TKW327843:TKW327848 TBA327843:TBA327848 SRE327843:SRE327848 SHI327843:SHI327848 RXM327843:RXM327848 RNQ327843:RNQ327848 RDU327843:RDU327848 QTY327843:QTY327848 QKC327843:QKC327848 QAG327843:QAG327848 PQK327843:PQK327848 PGO327843:PGO327848 OWS327843:OWS327848 OMW327843:OMW327848 ODA327843:ODA327848 NTE327843:NTE327848 NJI327843:NJI327848 MZM327843:MZM327848 MPQ327843:MPQ327848 MFU327843:MFU327848 LVY327843:LVY327848 LMC327843:LMC327848 LCG327843:LCG327848 KSK327843:KSK327848 KIO327843:KIO327848 JYS327843:JYS327848 JOW327843:JOW327848 JFA327843:JFA327848 IVE327843:IVE327848 ILI327843:ILI327848 IBM327843:IBM327848 HRQ327843:HRQ327848 HHU327843:HHU327848 GXY327843:GXY327848 GOC327843:GOC327848 GEG327843:GEG327848 FUK327843:FUK327848 FKO327843:FKO327848 FAS327843:FAS327848 EQW327843:EQW327848 EHA327843:EHA327848 DXE327843:DXE327848 DNI327843:DNI327848 DDM327843:DDM327848 CTQ327843:CTQ327848 CJU327843:CJU327848 BZY327843:BZY327848 BQC327843:BQC327848 BGG327843:BGG327848 AWK327843:AWK327848 AMO327843:AMO327848 ACS327843:ACS327848 SW327843:SW327848 JA327843:JA327848 D327843:E327848 WVM262307:WVM262312 WLQ262307:WLQ262312 WBU262307:WBU262312 VRY262307:VRY262312 VIC262307:VIC262312 UYG262307:UYG262312 UOK262307:UOK262312 UEO262307:UEO262312 TUS262307:TUS262312 TKW262307:TKW262312 TBA262307:TBA262312 SRE262307:SRE262312 SHI262307:SHI262312 RXM262307:RXM262312 RNQ262307:RNQ262312 RDU262307:RDU262312 QTY262307:QTY262312 QKC262307:QKC262312 QAG262307:QAG262312 PQK262307:PQK262312 PGO262307:PGO262312 OWS262307:OWS262312 OMW262307:OMW262312 ODA262307:ODA262312 NTE262307:NTE262312 NJI262307:NJI262312 MZM262307:MZM262312 MPQ262307:MPQ262312 MFU262307:MFU262312 LVY262307:LVY262312 LMC262307:LMC262312 LCG262307:LCG262312 KSK262307:KSK262312 KIO262307:KIO262312 JYS262307:JYS262312 JOW262307:JOW262312 JFA262307:JFA262312 IVE262307:IVE262312 ILI262307:ILI262312 IBM262307:IBM262312 HRQ262307:HRQ262312 HHU262307:HHU262312 GXY262307:GXY262312 GOC262307:GOC262312 GEG262307:GEG262312 FUK262307:FUK262312 FKO262307:FKO262312 FAS262307:FAS262312 EQW262307:EQW262312 EHA262307:EHA262312 DXE262307:DXE262312 DNI262307:DNI262312 DDM262307:DDM262312 CTQ262307:CTQ262312 CJU262307:CJU262312 BZY262307:BZY262312 BQC262307:BQC262312 BGG262307:BGG262312 AWK262307:AWK262312 AMO262307:AMO262312 ACS262307:ACS262312 SW262307:SW262312 JA262307:JA262312 D262307:E262312 WVM196771:WVM196776 WLQ196771:WLQ196776 WBU196771:WBU196776 VRY196771:VRY196776 VIC196771:VIC196776 UYG196771:UYG196776 UOK196771:UOK196776 UEO196771:UEO196776 TUS196771:TUS196776 TKW196771:TKW196776 TBA196771:TBA196776 SRE196771:SRE196776 SHI196771:SHI196776 RXM196771:RXM196776 RNQ196771:RNQ196776 RDU196771:RDU196776 QTY196771:QTY196776 QKC196771:QKC196776 QAG196771:QAG196776 PQK196771:PQK196776 PGO196771:PGO196776 OWS196771:OWS196776 OMW196771:OMW196776 ODA196771:ODA196776 NTE196771:NTE196776 NJI196771:NJI196776 MZM196771:MZM196776 MPQ196771:MPQ196776 MFU196771:MFU196776 LVY196771:LVY196776 LMC196771:LMC196776 LCG196771:LCG196776 KSK196771:KSK196776 KIO196771:KIO196776 JYS196771:JYS196776 JOW196771:JOW196776 JFA196771:JFA196776 IVE196771:IVE196776 ILI196771:ILI196776 IBM196771:IBM196776 HRQ196771:HRQ196776 HHU196771:HHU196776 GXY196771:GXY196776 GOC196771:GOC196776 GEG196771:GEG196776 FUK196771:FUK196776 FKO196771:FKO196776 FAS196771:FAS196776 EQW196771:EQW196776 EHA196771:EHA196776 DXE196771:DXE196776 DNI196771:DNI196776 DDM196771:DDM196776 CTQ196771:CTQ196776 CJU196771:CJU196776 BZY196771:BZY196776 BQC196771:BQC196776 BGG196771:BGG196776 AWK196771:AWK196776 AMO196771:AMO196776 ACS196771:ACS196776 SW196771:SW196776 JA196771:JA196776 D196771:E196776 WVM131235:WVM131240 WLQ131235:WLQ131240 WBU131235:WBU131240 VRY131235:VRY131240 VIC131235:VIC131240 UYG131235:UYG131240 UOK131235:UOK131240 UEO131235:UEO131240 TUS131235:TUS131240 TKW131235:TKW131240 TBA131235:TBA131240 SRE131235:SRE131240 SHI131235:SHI131240 RXM131235:RXM131240 RNQ131235:RNQ131240 RDU131235:RDU131240 QTY131235:QTY131240 QKC131235:QKC131240 QAG131235:QAG131240 PQK131235:PQK131240 PGO131235:PGO131240 OWS131235:OWS131240 OMW131235:OMW131240 ODA131235:ODA131240 NTE131235:NTE131240 NJI131235:NJI131240 MZM131235:MZM131240 MPQ131235:MPQ131240 MFU131235:MFU131240 LVY131235:LVY131240 LMC131235:LMC131240 LCG131235:LCG131240 KSK131235:KSK131240 KIO131235:KIO131240 JYS131235:JYS131240 JOW131235:JOW131240 JFA131235:JFA131240 IVE131235:IVE131240 ILI131235:ILI131240 IBM131235:IBM131240 HRQ131235:HRQ131240 HHU131235:HHU131240 GXY131235:GXY131240 GOC131235:GOC131240 GEG131235:GEG131240 FUK131235:FUK131240 FKO131235:FKO131240 FAS131235:FAS131240 EQW131235:EQW131240 EHA131235:EHA131240 DXE131235:DXE131240 DNI131235:DNI131240 DDM131235:DDM131240 CTQ131235:CTQ131240 CJU131235:CJU131240 BZY131235:BZY131240 BQC131235:BQC131240 BGG131235:BGG131240 AWK131235:AWK131240 AMO131235:AMO131240 ACS131235:ACS131240 SW131235:SW131240 JA131235:JA131240 D131235:E131240 WVM65699:WVM65704 WLQ65699:WLQ65704 WBU65699:WBU65704 VRY65699:VRY65704 VIC65699:VIC65704 UYG65699:UYG65704 UOK65699:UOK65704 UEO65699:UEO65704 TUS65699:TUS65704 TKW65699:TKW65704 TBA65699:TBA65704 SRE65699:SRE65704 SHI65699:SHI65704 RXM65699:RXM65704 RNQ65699:RNQ65704 RDU65699:RDU65704 QTY65699:QTY65704 QKC65699:QKC65704 QAG65699:QAG65704 PQK65699:PQK65704 PGO65699:PGO65704 OWS65699:OWS65704 OMW65699:OMW65704 ODA65699:ODA65704 NTE65699:NTE65704 NJI65699:NJI65704 MZM65699:MZM65704 MPQ65699:MPQ65704 MFU65699:MFU65704 LVY65699:LVY65704 LMC65699:LMC65704 LCG65699:LCG65704 KSK65699:KSK65704 KIO65699:KIO65704 JYS65699:JYS65704 JOW65699:JOW65704 JFA65699:JFA65704 IVE65699:IVE65704 ILI65699:ILI65704 IBM65699:IBM65704 HRQ65699:HRQ65704 HHU65699:HHU65704 GXY65699:GXY65704 GOC65699:GOC65704 GEG65699:GEG65704 FUK65699:FUK65704 FKO65699:FKO65704 FAS65699:FAS65704 EQW65699:EQW65704 EHA65699:EHA65704 DXE65699:DXE65704 DNI65699:DNI65704 DDM65699:DDM65704 CTQ65699:CTQ65704 CJU65699:CJU65704 BZY65699:BZY65704 BQC65699:BQC65704 BGG65699:BGG65704 AWK65699:AWK65704 AMO65699:AMO65704 ACS65699:ACS65704 SW65699:SW65704 JA65699:JA65704 D65699:E65704 WVM983211:WVM983216 WLQ983211:WLQ983216 WBU983211:WBU983216 VRY983211:VRY983216 VIC983211:VIC983216 UYG983211:UYG983216 UOK983211:UOK983216 UEO983211:UEO983216 TUS983211:TUS983216 TKW983211:TKW983216 TBA983211:TBA983216 SRE983211:SRE983216 SHI983211:SHI983216 RXM983211:RXM983216 RNQ983211:RNQ983216 RDU983211:RDU983216 QTY983211:QTY983216 QKC983211:QKC983216 QAG983211:QAG983216 PQK983211:PQK983216 PGO983211:PGO983216 OWS983211:OWS983216 OMW983211:OMW983216 ODA983211:ODA983216 NTE983211:NTE983216 NJI983211:NJI983216 MZM983211:MZM983216 MPQ983211:MPQ983216 MFU983211:MFU983216 LVY983211:LVY983216 LMC983211:LMC983216 LCG983211:LCG983216 KSK983211:KSK983216 KIO983211:KIO983216 JYS983211:JYS983216 JOW983211:JOW983216 JFA983211:JFA983216 IVE983211:IVE983216 ILI983211:ILI983216 IBM983211:IBM983216 HRQ983211:HRQ983216 HHU983211:HHU983216 GXY983211:GXY983216 GOC983211:GOC983216 GEG983211:GEG983216 FUK983211:FUK983216 FKO983211:FKO983216 FAS983211:FAS983216 EQW983211:EQW983216 EHA983211:EHA983216 DXE983211:DXE983216 DNI983211:DNI983216 DDM983211:DDM983216 CTQ983211:CTQ983216 CJU983211:CJU983216 BZY983211:BZY983216 BQC983211:BQC983216 BGG983211:BGG983216 AWK983211:AWK983216 AMO983211:AMO983216 ACS983211:ACS983216 SW983211:SW983216 JA983211:JA983216 D983211:E983216 WVM917675:WVM917680 WLQ917675:WLQ917680 WBU917675:WBU917680 VRY917675:VRY917680 VIC917675:VIC917680 UYG917675:UYG917680 UOK917675:UOK917680 UEO917675:UEO917680 TUS917675:TUS917680 TKW917675:TKW917680 TBA917675:TBA917680 SRE917675:SRE917680 SHI917675:SHI917680 RXM917675:RXM917680 RNQ917675:RNQ917680 RDU917675:RDU917680 QTY917675:QTY917680 QKC917675:QKC917680 QAG917675:QAG917680 PQK917675:PQK917680 PGO917675:PGO917680 OWS917675:OWS917680 OMW917675:OMW917680 ODA917675:ODA917680 NTE917675:NTE917680 NJI917675:NJI917680 MZM917675:MZM917680 MPQ917675:MPQ917680 MFU917675:MFU917680 LVY917675:LVY917680 LMC917675:LMC917680 LCG917675:LCG917680 KSK917675:KSK917680 KIO917675:KIO917680 JYS917675:JYS917680 JOW917675:JOW917680 JFA917675:JFA917680 IVE917675:IVE917680 ILI917675:ILI917680 IBM917675:IBM917680 HRQ917675:HRQ917680 HHU917675:HHU917680 GXY917675:GXY917680 GOC917675:GOC917680 GEG917675:GEG917680 FUK917675:FUK917680 FKO917675:FKO917680 FAS917675:FAS917680 EQW917675:EQW917680 EHA917675:EHA917680 DXE917675:DXE917680 DNI917675:DNI917680 DDM917675:DDM917680 CTQ917675:CTQ917680 CJU917675:CJU917680 BZY917675:BZY917680 BQC917675:BQC917680 BGG917675:BGG917680 AWK917675:AWK917680 AMO917675:AMO917680 ACS917675:ACS917680 SW917675:SW917680 JA917675:JA917680 D917675:E917680 WVM852139:WVM852144 WLQ852139:WLQ852144 WBU852139:WBU852144 VRY852139:VRY852144 VIC852139:VIC852144 UYG852139:UYG852144 UOK852139:UOK852144 UEO852139:UEO852144 TUS852139:TUS852144 TKW852139:TKW852144 TBA852139:TBA852144 SRE852139:SRE852144 SHI852139:SHI852144 RXM852139:RXM852144 RNQ852139:RNQ852144 RDU852139:RDU852144 QTY852139:QTY852144 QKC852139:QKC852144 QAG852139:QAG852144 PQK852139:PQK852144 PGO852139:PGO852144 OWS852139:OWS852144 OMW852139:OMW852144 ODA852139:ODA852144 NTE852139:NTE852144 NJI852139:NJI852144 MZM852139:MZM852144 MPQ852139:MPQ852144 MFU852139:MFU852144 LVY852139:LVY852144 LMC852139:LMC852144 LCG852139:LCG852144 KSK852139:KSK852144 KIO852139:KIO852144 JYS852139:JYS852144 JOW852139:JOW852144 JFA852139:JFA852144 IVE852139:IVE852144 ILI852139:ILI852144 IBM852139:IBM852144 HRQ852139:HRQ852144 HHU852139:HHU852144 GXY852139:GXY852144 GOC852139:GOC852144 GEG852139:GEG852144 FUK852139:FUK852144 FKO852139:FKO852144 FAS852139:FAS852144 EQW852139:EQW852144 EHA852139:EHA852144 DXE852139:DXE852144 DNI852139:DNI852144 DDM852139:DDM852144 CTQ852139:CTQ852144 CJU852139:CJU852144 BZY852139:BZY852144 BQC852139:BQC852144 BGG852139:BGG852144 AWK852139:AWK852144 AMO852139:AMO852144 ACS852139:ACS852144 SW852139:SW852144 JA852139:JA852144 D852139:E852144 WVM786603:WVM786608 WLQ786603:WLQ786608 WBU786603:WBU786608 VRY786603:VRY786608 VIC786603:VIC786608 UYG786603:UYG786608 UOK786603:UOK786608 UEO786603:UEO786608 TUS786603:TUS786608 TKW786603:TKW786608 TBA786603:TBA786608 SRE786603:SRE786608 SHI786603:SHI786608 RXM786603:RXM786608 RNQ786603:RNQ786608 RDU786603:RDU786608 QTY786603:QTY786608 QKC786603:QKC786608 QAG786603:QAG786608 PQK786603:PQK786608 PGO786603:PGO786608 OWS786603:OWS786608 OMW786603:OMW786608 ODA786603:ODA786608 NTE786603:NTE786608 NJI786603:NJI786608 MZM786603:MZM786608 MPQ786603:MPQ786608 MFU786603:MFU786608 LVY786603:LVY786608 LMC786603:LMC786608 LCG786603:LCG786608 KSK786603:KSK786608 KIO786603:KIO786608 JYS786603:JYS786608 JOW786603:JOW786608 JFA786603:JFA786608 IVE786603:IVE786608 ILI786603:ILI786608 IBM786603:IBM786608 HRQ786603:HRQ786608 HHU786603:HHU786608 GXY786603:GXY786608 GOC786603:GOC786608 GEG786603:GEG786608 FUK786603:FUK786608 FKO786603:FKO786608 FAS786603:FAS786608 EQW786603:EQW786608 EHA786603:EHA786608 DXE786603:DXE786608 DNI786603:DNI786608 DDM786603:DDM786608 CTQ786603:CTQ786608 CJU786603:CJU786608 BZY786603:BZY786608 BQC786603:BQC786608 BGG786603:BGG786608 AWK786603:AWK786608 AMO786603:AMO786608 ACS786603:ACS786608 SW786603:SW786608 JA786603:JA786608 D786603:E786608 WVM721067:WVM721072 WLQ721067:WLQ721072 WBU721067:WBU721072 VRY721067:VRY721072 VIC721067:VIC721072 UYG721067:UYG721072 UOK721067:UOK721072 UEO721067:UEO721072 TUS721067:TUS721072 TKW721067:TKW721072 TBA721067:TBA721072 SRE721067:SRE721072 SHI721067:SHI721072 RXM721067:RXM721072 RNQ721067:RNQ721072 RDU721067:RDU721072 QTY721067:QTY721072 QKC721067:QKC721072 QAG721067:QAG721072 PQK721067:PQK721072 PGO721067:PGO721072 OWS721067:OWS721072 OMW721067:OMW721072 ODA721067:ODA721072 NTE721067:NTE721072 NJI721067:NJI721072 MZM721067:MZM721072 MPQ721067:MPQ721072 MFU721067:MFU721072 LVY721067:LVY721072 LMC721067:LMC721072 LCG721067:LCG721072 KSK721067:KSK721072 KIO721067:KIO721072 JYS721067:JYS721072 JOW721067:JOW721072 JFA721067:JFA721072 IVE721067:IVE721072 ILI721067:ILI721072 IBM721067:IBM721072 HRQ721067:HRQ721072 HHU721067:HHU721072 GXY721067:GXY721072 GOC721067:GOC721072 GEG721067:GEG721072 FUK721067:FUK721072 FKO721067:FKO721072 FAS721067:FAS721072 EQW721067:EQW721072 EHA721067:EHA721072 DXE721067:DXE721072 DNI721067:DNI721072 DDM721067:DDM721072 CTQ721067:CTQ721072 CJU721067:CJU721072 BZY721067:BZY721072 BQC721067:BQC721072 BGG721067:BGG721072 AWK721067:AWK721072 AMO721067:AMO721072 ACS721067:ACS721072 SW721067:SW721072 JA721067:JA721072 D721067:E721072 WVM655531:WVM655536 WLQ655531:WLQ655536 WBU655531:WBU655536 VRY655531:VRY655536 VIC655531:VIC655536 UYG655531:UYG655536 UOK655531:UOK655536 UEO655531:UEO655536 TUS655531:TUS655536 TKW655531:TKW655536 TBA655531:TBA655536 SRE655531:SRE655536 SHI655531:SHI655536 RXM655531:RXM655536 RNQ655531:RNQ655536 RDU655531:RDU655536 QTY655531:QTY655536 QKC655531:QKC655536 QAG655531:QAG655536 PQK655531:PQK655536 PGO655531:PGO655536 OWS655531:OWS655536 OMW655531:OMW655536 ODA655531:ODA655536 NTE655531:NTE655536 NJI655531:NJI655536 MZM655531:MZM655536 MPQ655531:MPQ655536 MFU655531:MFU655536 LVY655531:LVY655536 LMC655531:LMC655536 LCG655531:LCG655536 KSK655531:KSK655536 KIO655531:KIO655536 JYS655531:JYS655536 JOW655531:JOW655536 JFA655531:JFA655536 IVE655531:IVE655536 ILI655531:ILI655536 IBM655531:IBM655536 HRQ655531:HRQ655536 HHU655531:HHU655536 GXY655531:GXY655536 GOC655531:GOC655536 GEG655531:GEG655536 FUK655531:FUK655536 FKO655531:FKO655536 FAS655531:FAS655536 EQW655531:EQW655536 EHA655531:EHA655536 DXE655531:DXE655536 DNI655531:DNI655536 DDM655531:DDM655536 CTQ655531:CTQ655536 CJU655531:CJU655536 BZY655531:BZY655536 BQC655531:BQC655536 BGG655531:BGG655536 AWK655531:AWK655536 AMO655531:AMO655536 ACS655531:ACS655536 SW655531:SW655536 JA655531:JA655536 D655531:E655536 WVM589995:WVM590000 WLQ589995:WLQ590000 WBU589995:WBU590000 VRY589995:VRY590000 VIC589995:VIC590000 UYG589995:UYG590000 UOK589995:UOK590000 UEO589995:UEO590000 TUS589995:TUS590000 TKW589995:TKW590000 TBA589995:TBA590000 SRE589995:SRE590000 SHI589995:SHI590000 RXM589995:RXM590000 RNQ589995:RNQ590000 RDU589995:RDU590000 QTY589995:QTY590000 QKC589995:QKC590000 QAG589995:QAG590000 PQK589995:PQK590000 PGO589995:PGO590000 OWS589995:OWS590000 OMW589995:OMW590000 ODA589995:ODA590000 NTE589995:NTE590000 NJI589995:NJI590000 MZM589995:MZM590000 MPQ589995:MPQ590000 MFU589995:MFU590000 LVY589995:LVY590000 LMC589995:LMC590000 LCG589995:LCG590000 KSK589995:KSK590000 KIO589995:KIO590000 JYS589995:JYS590000 JOW589995:JOW590000 JFA589995:JFA590000 IVE589995:IVE590000 ILI589995:ILI590000 IBM589995:IBM590000 HRQ589995:HRQ590000 HHU589995:HHU590000 GXY589995:GXY590000 GOC589995:GOC590000 GEG589995:GEG590000 FUK589995:FUK590000 FKO589995:FKO590000 FAS589995:FAS590000 EQW589995:EQW590000 EHA589995:EHA590000 DXE589995:DXE590000 DNI589995:DNI590000 DDM589995:DDM590000 CTQ589995:CTQ590000 CJU589995:CJU590000 BZY589995:BZY590000 BQC589995:BQC590000 BGG589995:BGG590000 AWK589995:AWK590000 AMO589995:AMO590000 ACS589995:ACS590000 SW589995:SW590000 JA589995:JA590000 D589995:E590000 WVM524459:WVM524464 WLQ524459:WLQ524464 WBU524459:WBU524464 VRY524459:VRY524464 VIC524459:VIC524464 UYG524459:UYG524464 UOK524459:UOK524464 UEO524459:UEO524464 TUS524459:TUS524464 TKW524459:TKW524464 TBA524459:TBA524464 SRE524459:SRE524464 SHI524459:SHI524464 RXM524459:RXM524464 RNQ524459:RNQ524464 RDU524459:RDU524464 QTY524459:QTY524464 QKC524459:QKC524464 QAG524459:QAG524464 PQK524459:PQK524464 PGO524459:PGO524464 OWS524459:OWS524464 OMW524459:OMW524464 ODA524459:ODA524464 NTE524459:NTE524464 NJI524459:NJI524464 MZM524459:MZM524464 MPQ524459:MPQ524464 MFU524459:MFU524464 LVY524459:LVY524464 LMC524459:LMC524464 LCG524459:LCG524464 KSK524459:KSK524464 KIO524459:KIO524464 JYS524459:JYS524464 JOW524459:JOW524464 JFA524459:JFA524464 IVE524459:IVE524464 ILI524459:ILI524464 IBM524459:IBM524464 HRQ524459:HRQ524464 HHU524459:HHU524464 GXY524459:GXY524464 GOC524459:GOC524464 GEG524459:GEG524464 FUK524459:FUK524464 FKO524459:FKO524464 FAS524459:FAS524464 EQW524459:EQW524464 EHA524459:EHA524464 DXE524459:DXE524464 DNI524459:DNI524464 DDM524459:DDM524464 CTQ524459:CTQ524464 CJU524459:CJU524464 BZY524459:BZY524464 BQC524459:BQC524464 BGG524459:BGG524464 AWK524459:AWK524464 AMO524459:AMO524464 ACS524459:ACS524464 SW524459:SW524464 JA524459:JA524464 D524459:E524464 WVM458923:WVM458928 WLQ458923:WLQ458928 WBU458923:WBU458928 VRY458923:VRY458928 VIC458923:VIC458928 UYG458923:UYG458928 UOK458923:UOK458928 UEO458923:UEO458928 TUS458923:TUS458928 TKW458923:TKW458928 TBA458923:TBA458928 SRE458923:SRE458928 SHI458923:SHI458928 RXM458923:RXM458928 RNQ458923:RNQ458928 RDU458923:RDU458928 QTY458923:QTY458928 QKC458923:QKC458928 QAG458923:QAG458928 PQK458923:PQK458928 PGO458923:PGO458928 OWS458923:OWS458928 OMW458923:OMW458928 ODA458923:ODA458928 NTE458923:NTE458928 NJI458923:NJI458928 MZM458923:MZM458928 MPQ458923:MPQ458928 MFU458923:MFU458928 LVY458923:LVY458928 LMC458923:LMC458928 LCG458923:LCG458928 KSK458923:KSK458928 KIO458923:KIO458928 JYS458923:JYS458928 JOW458923:JOW458928 JFA458923:JFA458928 IVE458923:IVE458928 ILI458923:ILI458928 IBM458923:IBM458928 HRQ458923:HRQ458928 HHU458923:HHU458928 GXY458923:GXY458928 GOC458923:GOC458928 GEG458923:GEG458928 FUK458923:FUK458928 FKO458923:FKO458928 FAS458923:FAS458928 EQW458923:EQW458928 EHA458923:EHA458928 DXE458923:DXE458928 DNI458923:DNI458928 DDM458923:DDM458928 CTQ458923:CTQ458928 CJU458923:CJU458928 BZY458923:BZY458928 BQC458923:BQC458928 BGG458923:BGG458928 AWK458923:AWK458928 AMO458923:AMO458928 ACS458923:ACS458928 SW458923:SW458928 JA458923:JA458928 D458923:E458928 WVM393387:WVM393392 WLQ393387:WLQ393392 WBU393387:WBU393392 VRY393387:VRY393392 VIC393387:VIC393392 UYG393387:UYG393392 UOK393387:UOK393392 UEO393387:UEO393392 TUS393387:TUS393392 TKW393387:TKW393392 TBA393387:TBA393392 SRE393387:SRE393392 SHI393387:SHI393392 RXM393387:RXM393392 RNQ393387:RNQ393392 RDU393387:RDU393392 QTY393387:QTY393392 QKC393387:QKC393392 QAG393387:QAG393392 PQK393387:PQK393392 PGO393387:PGO393392 OWS393387:OWS393392 OMW393387:OMW393392 ODA393387:ODA393392 NTE393387:NTE393392 NJI393387:NJI393392 MZM393387:MZM393392 MPQ393387:MPQ393392 MFU393387:MFU393392 LVY393387:LVY393392 LMC393387:LMC393392 LCG393387:LCG393392 KSK393387:KSK393392 KIO393387:KIO393392 JYS393387:JYS393392 JOW393387:JOW393392 JFA393387:JFA393392 IVE393387:IVE393392 ILI393387:ILI393392 IBM393387:IBM393392 HRQ393387:HRQ393392 HHU393387:HHU393392 GXY393387:GXY393392 GOC393387:GOC393392 GEG393387:GEG393392 FUK393387:FUK393392 FKO393387:FKO393392 FAS393387:FAS393392 EQW393387:EQW393392 EHA393387:EHA393392 DXE393387:DXE393392 DNI393387:DNI393392 DDM393387:DDM393392 CTQ393387:CTQ393392 CJU393387:CJU393392 BZY393387:BZY393392 BQC393387:BQC393392 BGG393387:BGG393392 AWK393387:AWK393392 AMO393387:AMO393392 ACS393387:ACS393392 SW393387:SW393392 JA393387:JA393392 D393387:E393392 WVM327851:WVM327856 WLQ327851:WLQ327856 WBU327851:WBU327856 VRY327851:VRY327856 VIC327851:VIC327856 UYG327851:UYG327856 UOK327851:UOK327856 UEO327851:UEO327856 TUS327851:TUS327856 TKW327851:TKW327856 TBA327851:TBA327856 SRE327851:SRE327856 SHI327851:SHI327856 RXM327851:RXM327856 RNQ327851:RNQ327856 RDU327851:RDU327856 QTY327851:QTY327856 QKC327851:QKC327856 QAG327851:QAG327856 PQK327851:PQK327856 PGO327851:PGO327856 OWS327851:OWS327856 OMW327851:OMW327856 ODA327851:ODA327856 NTE327851:NTE327856 NJI327851:NJI327856 MZM327851:MZM327856 MPQ327851:MPQ327856 MFU327851:MFU327856 LVY327851:LVY327856 LMC327851:LMC327856 LCG327851:LCG327856 KSK327851:KSK327856 KIO327851:KIO327856 JYS327851:JYS327856 JOW327851:JOW327856 JFA327851:JFA327856 IVE327851:IVE327856 ILI327851:ILI327856 IBM327851:IBM327856 HRQ327851:HRQ327856 HHU327851:HHU327856 GXY327851:GXY327856 GOC327851:GOC327856 GEG327851:GEG327856 FUK327851:FUK327856 FKO327851:FKO327856 FAS327851:FAS327856 EQW327851:EQW327856 EHA327851:EHA327856 DXE327851:DXE327856 DNI327851:DNI327856 DDM327851:DDM327856 CTQ327851:CTQ327856 CJU327851:CJU327856 BZY327851:BZY327856 BQC327851:BQC327856 BGG327851:BGG327856 AWK327851:AWK327856 AMO327851:AMO327856 ACS327851:ACS327856 SW327851:SW327856 JA327851:JA327856 D327851:E327856 WVM262315:WVM262320 WLQ262315:WLQ262320 WBU262315:WBU262320 VRY262315:VRY262320 VIC262315:VIC262320 UYG262315:UYG262320 UOK262315:UOK262320 UEO262315:UEO262320 TUS262315:TUS262320 TKW262315:TKW262320 TBA262315:TBA262320 SRE262315:SRE262320 SHI262315:SHI262320 RXM262315:RXM262320 RNQ262315:RNQ262320 RDU262315:RDU262320 QTY262315:QTY262320 QKC262315:QKC262320 QAG262315:QAG262320 PQK262315:PQK262320 PGO262315:PGO262320 OWS262315:OWS262320 OMW262315:OMW262320 ODA262315:ODA262320 NTE262315:NTE262320 NJI262315:NJI262320 MZM262315:MZM262320 MPQ262315:MPQ262320 MFU262315:MFU262320 LVY262315:LVY262320 LMC262315:LMC262320 LCG262315:LCG262320 KSK262315:KSK262320 KIO262315:KIO262320 JYS262315:JYS262320 JOW262315:JOW262320 JFA262315:JFA262320 IVE262315:IVE262320 ILI262315:ILI262320 IBM262315:IBM262320 HRQ262315:HRQ262320 HHU262315:HHU262320 GXY262315:GXY262320 GOC262315:GOC262320 GEG262315:GEG262320 FUK262315:FUK262320 FKO262315:FKO262320 FAS262315:FAS262320 EQW262315:EQW262320 EHA262315:EHA262320 DXE262315:DXE262320 DNI262315:DNI262320 DDM262315:DDM262320 CTQ262315:CTQ262320 CJU262315:CJU262320 BZY262315:BZY262320 BQC262315:BQC262320 BGG262315:BGG262320 AWK262315:AWK262320 AMO262315:AMO262320 ACS262315:ACS262320 SW262315:SW262320 JA262315:JA262320 D262315:E262320 WVM196779:WVM196784 WLQ196779:WLQ196784 WBU196779:WBU196784 VRY196779:VRY196784 VIC196779:VIC196784 UYG196779:UYG196784 UOK196779:UOK196784 UEO196779:UEO196784 TUS196779:TUS196784 TKW196779:TKW196784 TBA196779:TBA196784 SRE196779:SRE196784 SHI196779:SHI196784 RXM196779:RXM196784 RNQ196779:RNQ196784 RDU196779:RDU196784 QTY196779:QTY196784 QKC196779:QKC196784 QAG196779:QAG196784 PQK196779:PQK196784 PGO196779:PGO196784 OWS196779:OWS196784 OMW196779:OMW196784 ODA196779:ODA196784 NTE196779:NTE196784 NJI196779:NJI196784 MZM196779:MZM196784 MPQ196779:MPQ196784 MFU196779:MFU196784 LVY196779:LVY196784 LMC196779:LMC196784 LCG196779:LCG196784 KSK196779:KSK196784 KIO196779:KIO196784 JYS196779:JYS196784 JOW196779:JOW196784 JFA196779:JFA196784 IVE196779:IVE196784 ILI196779:ILI196784 IBM196779:IBM196784 HRQ196779:HRQ196784 HHU196779:HHU196784 GXY196779:GXY196784 GOC196779:GOC196784 GEG196779:GEG196784 FUK196779:FUK196784 FKO196779:FKO196784 FAS196779:FAS196784 EQW196779:EQW196784 EHA196779:EHA196784 DXE196779:DXE196784 DNI196779:DNI196784 DDM196779:DDM196784 CTQ196779:CTQ196784 CJU196779:CJU196784 BZY196779:BZY196784 BQC196779:BQC196784 BGG196779:BGG196784 AWK196779:AWK196784 AMO196779:AMO196784 ACS196779:ACS196784 SW196779:SW196784 JA196779:JA196784 D196779:E196784 WVM131243:WVM131248 WLQ131243:WLQ131248 WBU131243:WBU131248 VRY131243:VRY131248 VIC131243:VIC131248 UYG131243:UYG131248 UOK131243:UOK131248 UEO131243:UEO131248 TUS131243:TUS131248 TKW131243:TKW131248 TBA131243:TBA131248 SRE131243:SRE131248 SHI131243:SHI131248 RXM131243:RXM131248 RNQ131243:RNQ131248 RDU131243:RDU131248 QTY131243:QTY131248 QKC131243:QKC131248 QAG131243:QAG131248 PQK131243:PQK131248 PGO131243:PGO131248 OWS131243:OWS131248 OMW131243:OMW131248 ODA131243:ODA131248 NTE131243:NTE131248 NJI131243:NJI131248 MZM131243:MZM131248 MPQ131243:MPQ131248 MFU131243:MFU131248 LVY131243:LVY131248 LMC131243:LMC131248 LCG131243:LCG131248 KSK131243:KSK131248 KIO131243:KIO131248 JYS131243:JYS131248 JOW131243:JOW131248 JFA131243:JFA131248 IVE131243:IVE131248 ILI131243:ILI131248 IBM131243:IBM131248 HRQ131243:HRQ131248 HHU131243:HHU131248 GXY131243:GXY131248 GOC131243:GOC131248 GEG131243:GEG131248 FUK131243:FUK131248 FKO131243:FKO131248 FAS131243:FAS131248 EQW131243:EQW131248 EHA131243:EHA131248 DXE131243:DXE131248 DNI131243:DNI131248 DDM131243:DDM131248 CTQ131243:CTQ131248 CJU131243:CJU131248 BZY131243:BZY131248 BQC131243:BQC131248 BGG131243:BGG131248 AWK131243:AWK131248 AMO131243:AMO131248 ACS131243:ACS131248 SW131243:SW131248 JA131243:JA131248 D131243:E131248 WVM65707:WVM65712 WLQ65707:WLQ65712 WBU65707:WBU65712 VRY65707:VRY65712 VIC65707:VIC65712 UYG65707:UYG65712 UOK65707:UOK65712 UEO65707:UEO65712 TUS65707:TUS65712 TKW65707:TKW65712 TBA65707:TBA65712 SRE65707:SRE65712 SHI65707:SHI65712 RXM65707:RXM65712 RNQ65707:RNQ65712 RDU65707:RDU65712 QTY65707:QTY65712 QKC65707:QKC65712 QAG65707:QAG65712 PQK65707:PQK65712 PGO65707:PGO65712 OWS65707:OWS65712 OMW65707:OMW65712 ODA65707:ODA65712 NTE65707:NTE65712 NJI65707:NJI65712 MZM65707:MZM65712 MPQ65707:MPQ65712 MFU65707:MFU65712 LVY65707:LVY65712 LMC65707:LMC65712 LCG65707:LCG65712 KSK65707:KSK65712 KIO65707:KIO65712 JYS65707:JYS65712 JOW65707:JOW65712 JFA65707:JFA65712 IVE65707:IVE65712 ILI65707:ILI65712 IBM65707:IBM65712 HRQ65707:HRQ65712 HHU65707:HHU65712 GXY65707:GXY65712 GOC65707:GOC65712 GEG65707:GEG65712 FUK65707:FUK65712 FKO65707:FKO65712 FAS65707:FAS65712 EQW65707:EQW65712 EHA65707:EHA65712 DXE65707:DXE65712 DNI65707:DNI65712 DDM65707:DDM65712 CTQ65707:CTQ65712 CJU65707:CJU65712 BZY65707:BZY65712 BQC65707:BQC65712 BGG65707:BGG65712 AWK65707:AWK65712 AMO65707:AMO65712 ACS65707:ACS65712 SW65707:SW65712 JA65707:JA65712 D65707:E65712 WVM983219:WVM983224 WLQ983219:WLQ983224 WBU983219:WBU983224 VRY983219:VRY983224 VIC983219:VIC983224 UYG983219:UYG983224 UOK983219:UOK983224 UEO983219:UEO983224 TUS983219:TUS983224 TKW983219:TKW983224 TBA983219:TBA983224 SRE983219:SRE983224 SHI983219:SHI983224 RXM983219:RXM983224 RNQ983219:RNQ983224 RDU983219:RDU983224 QTY983219:QTY983224 QKC983219:QKC983224 QAG983219:QAG983224 PQK983219:PQK983224 PGO983219:PGO983224 OWS983219:OWS983224 OMW983219:OMW983224 ODA983219:ODA983224 NTE983219:NTE983224 NJI983219:NJI983224 MZM983219:MZM983224 MPQ983219:MPQ983224 MFU983219:MFU983224 LVY983219:LVY983224 LMC983219:LMC983224 LCG983219:LCG983224 KSK983219:KSK983224 KIO983219:KIO983224 JYS983219:JYS983224 JOW983219:JOW983224 JFA983219:JFA983224 IVE983219:IVE983224 ILI983219:ILI983224 IBM983219:IBM983224 HRQ983219:HRQ983224 HHU983219:HHU983224 GXY983219:GXY983224 GOC983219:GOC983224 GEG983219:GEG983224 FUK983219:FUK983224 FKO983219:FKO983224 FAS983219:FAS983224 EQW983219:EQW983224 EHA983219:EHA983224 DXE983219:DXE983224 DNI983219:DNI983224 DDM983219:DDM983224 CTQ983219:CTQ983224 CJU983219:CJU983224 BZY983219:BZY983224 BQC983219:BQC983224 BGG983219:BGG983224 AWK983219:AWK983224 AMO983219:AMO983224 ACS983219:ACS983224 SW983219:SW983224 JA983219:JA983224 D983219:E983224 WVM917683:WVM917688 WLQ917683:WLQ917688 WBU917683:WBU917688 VRY917683:VRY917688 VIC917683:VIC917688 UYG917683:UYG917688 UOK917683:UOK917688 UEO917683:UEO917688 TUS917683:TUS917688 TKW917683:TKW917688 TBA917683:TBA917688 SRE917683:SRE917688 SHI917683:SHI917688 RXM917683:RXM917688 RNQ917683:RNQ917688 RDU917683:RDU917688 QTY917683:QTY917688 QKC917683:QKC917688 QAG917683:QAG917688 PQK917683:PQK917688 PGO917683:PGO917688 OWS917683:OWS917688 OMW917683:OMW917688 ODA917683:ODA917688 NTE917683:NTE917688 NJI917683:NJI917688 MZM917683:MZM917688 MPQ917683:MPQ917688 MFU917683:MFU917688 LVY917683:LVY917688 LMC917683:LMC917688 LCG917683:LCG917688 KSK917683:KSK917688 KIO917683:KIO917688 JYS917683:JYS917688 JOW917683:JOW917688 JFA917683:JFA917688 IVE917683:IVE917688 ILI917683:ILI917688 IBM917683:IBM917688 HRQ917683:HRQ917688 HHU917683:HHU917688 GXY917683:GXY917688 GOC917683:GOC917688 GEG917683:GEG917688 FUK917683:FUK917688 FKO917683:FKO917688 FAS917683:FAS917688 EQW917683:EQW917688 EHA917683:EHA917688 DXE917683:DXE917688 DNI917683:DNI917688 DDM917683:DDM917688 CTQ917683:CTQ917688 CJU917683:CJU917688 BZY917683:BZY917688 BQC917683:BQC917688 BGG917683:BGG917688 AWK917683:AWK917688 AMO917683:AMO917688 ACS917683:ACS917688 SW917683:SW917688 JA917683:JA917688 D917683:E917688 WVM852147:WVM852152 WLQ852147:WLQ852152 WBU852147:WBU852152 VRY852147:VRY852152 VIC852147:VIC852152 UYG852147:UYG852152 UOK852147:UOK852152 UEO852147:UEO852152 TUS852147:TUS852152 TKW852147:TKW852152 TBA852147:TBA852152 SRE852147:SRE852152 SHI852147:SHI852152 RXM852147:RXM852152 RNQ852147:RNQ852152 RDU852147:RDU852152 QTY852147:QTY852152 QKC852147:QKC852152 QAG852147:QAG852152 PQK852147:PQK852152 PGO852147:PGO852152 OWS852147:OWS852152 OMW852147:OMW852152 ODA852147:ODA852152 NTE852147:NTE852152 NJI852147:NJI852152 MZM852147:MZM852152 MPQ852147:MPQ852152 MFU852147:MFU852152 LVY852147:LVY852152 LMC852147:LMC852152 LCG852147:LCG852152 KSK852147:KSK852152 KIO852147:KIO852152 JYS852147:JYS852152 JOW852147:JOW852152 JFA852147:JFA852152 IVE852147:IVE852152 ILI852147:ILI852152 IBM852147:IBM852152 HRQ852147:HRQ852152 HHU852147:HHU852152 GXY852147:GXY852152 GOC852147:GOC852152 GEG852147:GEG852152 FUK852147:FUK852152 FKO852147:FKO852152 FAS852147:FAS852152 EQW852147:EQW852152 EHA852147:EHA852152 DXE852147:DXE852152 DNI852147:DNI852152 DDM852147:DDM852152 CTQ852147:CTQ852152 CJU852147:CJU852152 BZY852147:BZY852152 BQC852147:BQC852152 BGG852147:BGG852152 AWK852147:AWK852152 AMO852147:AMO852152 ACS852147:ACS852152 SW852147:SW852152 JA852147:JA852152 D852147:E852152 WVM786611:WVM786616 WLQ786611:WLQ786616 WBU786611:WBU786616 VRY786611:VRY786616 VIC786611:VIC786616 UYG786611:UYG786616 UOK786611:UOK786616 UEO786611:UEO786616 TUS786611:TUS786616 TKW786611:TKW786616 TBA786611:TBA786616 SRE786611:SRE786616 SHI786611:SHI786616 RXM786611:RXM786616 RNQ786611:RNQ786616 RDU786611:RDU786616 QTY786611:QTY786616 QKC786611:QKC786616 QAG786611:QAG786616 PQK786611:PQK786616 PGO786611:PGO786616 OWS786611:OWS786616 OMW786611:OMW786616 ODA786611:ODA786616 NTE786611:NTE786616 NJI786611:NJI786616 MZM786611:MZM786616 MPQ786611:MPQ786616 MFU786611:MFU786616 LVY786611:LVY786616 LMC786611:LMC786616 LCG786611:LCG786616 KSK786611:KSK786616 KIO786611:KIO786616 JYS786611:JYS786616 JOW786611:JOW786616 JFA786611:JFA786616 IVE786611:IVE786616 ILI786611:ILI786616 IBM786611:IBM786616 HRQ786611:HRQ786616 HHU786611:HHU786616 GXY786611:GXY786616 GOC786611:GOC786616 GEG786611:GEG786616 FUK786611:FUK786616 FKO786611:FKO786616 FAS786611:FAS786616 EQW786611:EQW786616 EHA786611:EHA786616 DXE786611:DXE786616 DNI786611:DNI786616 DDM786611:DDM786616 CTQ786611:CTQ786616 CJU786611:CJU786616 BZY786611:BZY786616 BQC786611:BQC786616 BGG786611:BGG786616 AWK786611:AWK786616 AMO786611:AMO786616 ACS786611:ACS786616 SW786611:SW786616 JA786611:JA786616 D786611:E786616 WVM721075:WVM721080 WLQ721075:WLQ721080 WBU721075:WBU721080 VRY721075:VRY721080 VIC721075:VIC721080 UYG721075:UYG721080 UOK721075:UOK721080 UEO721075:UEO721080 TUS721075:TUS721080 TKW721075:TKW721080 TBA721075:TBA721080 SRE721075:SRE721080 SHI721075:SHI721080 RXM721075:RXM721080 RNQ721075:RNQ721080 RDU721075:RDU721080 QTY721075:QTY721080 QKC721075:QKC721080 QAG721075:QAG721080 PQK721075:PQK721080 PGO721075:PGO721080 OWS721075:OWS721080 OMW721075:OMW721080 ODA721075:ODA721080 NTE721075:NTE721080 NJI721075:NJI721080 MZM721075:MZM721080 MPQ721075:MPQ721080 MFU721075:MFU721080 LVY721075:LVY721080 LMC721075:LMC721080 LCG721075:LCG721080 KSK721075:KSK721080 KIO721075:KIO721080 JYS721075:JYS721080 JOW721075:JOW721080 JFA721075:JFA721080 IVE721075:IVE721080 ILI721075:ILI721080 IBM721075:IBM721080 HRQ721075:HRQ721080 HHU721075:HHU721080 GXY721075:GXY721080 GOC721075:GOC721080 GEG721075:GEG721080 FUK721075:FUK721080 FKO721075:FKO721080 FAS721075:FAS721080 EQW721075:EQW721080 EHA721075:EHA721080 DXE721075:DXE721080 DNI721075:DNI721080 DDM721075:DDM721080 CTQ721075:CTQ721080 CJU721075:CJU721080 BZY721075:BZY721080 BQC721075:BQC721080 BGG721075:BGG721080 AWK721075:AWK721080 AMO721075:AMO721080 ACS721075:ACS721080 SW721075:SW721080 JA721075:JA721080 D721075:E721080 WVM655539:WVM655544 WLQ655539:WLQ655544 WBU655539:WBU655544 VRY655539:VRY655544 VIC655539:VIC655544 UYG655539:UYG655544 UOK655539:UOK655544 UEO655539:UEO655544 TUS655539:TUS655544 TKW655539:TKW655544 TBA655539:TBA655544 SRE655539:SRE655544 SHI655539:SHI655544 RXM655539:RXM655544 RNQ655539:RNQ655544 RDU655539:RDU655544 QTY655539:QTY655544 QKC655539:QKC655544 QAG655539:QAG655544 PQK655539:PQK655544 PGO655539:PGO655544 OWS655539:OWS655544 OMW655539:OMW655544 ODA655539:ODA655544 NTE655539:NTE655544 NJI655539:NJI655544 MZM655539:MZM655544 MPQ655539:MPQ655544 MFU655539:MFU655544 LVY655539:LVY655544 LMC655539:LMC655544 LCG655539:LCG655544 KSK655539:KSK655544 KIO655539:KIO655544 JYS655539:JYS655544 JOW655539:JOW655544 JFA655539:JFA655544 IVE655539:IVE655544 ILI655539:ILI655544 IBM655539:IBM655544 HRQ655539:HRQ655544 HHU655539:HHU655544 GXY655539:GXY655544 GOC655539:GOC655544 GEG655539:GEG655544 FUK655539:FUK655544 FKO655539:FKO655544 FAS655539:FAS655544 EQW655539:EQW655544 EHA655539:EHA655544 DXE655539:DXE655544 DNI655539:DNI655544 DDM655539:DDM655544 CTQ655539:CTQ655544 CJU655539:CJU655544 BZY655539:BZY655544 BQC655539:BQC655544 BGG655539:BGG655544 AWK655539:AWK655544 AMO655539:AMO655544 ACS655539:ACS655544 SW655539:SW655544 JA655539:JA655544 D655539:E655544 WVM590003:WVM590008 WLQ590003:WLQ590008 WBU590003:WBU590008 VRY590003:VRY590008 VIC590003:VIC590008 UYG590003:UYG590008 UOK590003:UOK590008 UEO590003:UEO590008 TUS590003:TUS590008 TKW590003:TKW590008 TBA590003:TBA590008 SRE590003:SRE590008 SHI590003:SHI590008 RXM590003:RXM590008 RNQ590003:RNQ590008 RDU590003:RDU590008 QTY590003:QTY590008 QKC590003:QKC590008 QAG590003:QAG590008 PQK590003:PQK590008 PGO590003:PGO590008 OWS590003:OWS590008 OMW590003:OMW590008 ODA590003:ODA590008 NTE590003:NTE590008 NJI590003:NJI590008 MZM590003:MZM590008 MPQ590003:MPQ590008 MFU590003:MFU590008 LVY590003:LVY590008 LMC590003:LMC590008 LCG590003:LCG590008 KSK590003:KSK590008 KIO590003:KIO590008 JYS590003:JYS590008 JOW590003:JOW590008 JFA590003:JFA590008 IVE590003:IVE590008 ILI590003:ILI590008 IBM590003:IBM590008 HRQ590003:HRQ590008 HHU590003:HHU590008 GXY590003:GXY590008 GOC590003:GOC590008 GEG590003:GEG590008 FUK590003:FUK590008 FKO590003:FKO590008 FAS590003:FAS590008 EQW590003:EQW590008 EHA590003:EHA590008 DXE590003:DXE590008 DNI590003:DNI590008 DDM590003:DDM590008 CTQ590003:CTQ590008 CJU590003:CJU590008 BZY590003:BZY590008 BQC590003:BQC590008 BGG590003:BGG590008 AWK590003:AWK590008 AMO590003:AMO590008 ACS590003:ACS590008 SW590003:SW590008 JA590003:JA590008 D590003:E590008 WVM524467:WVM524472 WLQ524467:WLQ524472 WBU524467:WBU524472 VRY524467:VRY524472 VIC524467:VIC524472 UYG524467:UYG524472 UOK524467:UOK524472 UEO524467:UEO524472 TUS524467:TUS524472 TKW524467:TKW524472 TBA524467:TBA524472 SRE524467:SRE524472 SHI524467:SHI524472 RXM524467:RXM524472 RNQ524467:RNQ524472 RDU524467:RDU524472 QTY524467:QTY524472 QKC524467:QKC524472 QAG524467:QAG524472 PQK524467:PQK524472 PGO524467:PGO524472 OWS524467:OWS524472 OMW524467:OMW524472 ODA524467:ODA524472 NTE524467:NTE524472 NJI524467:NJI524472 MZM524467:MZM524472 MPQ524467:MPQ524472 MFU524467:MFU524472 LVY524467:LVY524472 LMC524467:LMC524472 LCG524467:LCG524472 KSK524467:KSK524472 KIO524467:KIO524472 JYS524467:JYS524472 JOW524467:JOW524472 JFA524467:JFA524472 IVE524467:IVE524472 ILI524467:ILI524472 IBM524467:IBM524472 HRQ524467:HRQ524472 HHU524467:HHU524472 GXY524467:GXY524472 GOC524467:GOC524472 GEG524467:GEG524472 FUK524467:FUK524472 FKO524467:FKO524472 FAS524467:FAS524472 EQW524467:EQW524472 EHA524467:EHA524472 DXE524467:DXE524472 DNI524467:DNI524472 DDM524467:DDM524472 CTQ524467:CTQ524472 CJU524467:CJU524472 BZY524467:BZY524472 BQC524467:BQC524472 BGG524467:BGG524472 AWK524467:AWK524472 AMO524467:AMO524472 ACS524467:ACS524472 SW524467:SW524472 JA524467:JA524472 D524467:E524472 WVM458931:WVM458936 WLQ458931:WLQ458936 WBU458931:WBU458936 VRY458931:VRY458936 VIC458931:VIC458936 UYG458931:UYG458936 UOK458931:UOK458936 UEO458931:UEO458936 TUS458931:TUS458936 TKW458931:TKW458936 TBA458931:TBA458936 SRE458931:SRE458936 SHI458931:SHI458936 RXM458931:RXM458936 RNQ458931:RNQ458936 RDU458931:RDU458936 QTY458931:QTY458936 QKC458931:QKC458936 QAG458931:QAG458936 PQK458931:PQK458936 PGO458931:PGO458936 OWS458931:OWS458936 OMW458931:OMW458936 ODA458931:ODA458936 NTE458931:NTE458936 NJI458931:NJI458936 MZM458931:MZM458936 MPQ458931:MPQ458936 MFU458931:MFU458936 LVY458931:LVY458936 LMC458931:LMC458936 LCG458931:LCG458936 KSK458931:KSK458936 KIO458931:KIO458936 JYS458931:JYS458936 JOW458931:JOW458936 JFA458931:JFA458936 IVE458931:IVE458936 ILI458931:ILI458936 IBM458931:IBM458936 HRQ458931:HRQ458936 HHU458931:HHU458936 GXY458931:GXY458936 GOC458931:GOC458936 GEG458931:GEG458936 FUK458931:FUK458936 FKO458931:FKO458936 FAS458931:FAS458936 EQW458931:EQW458936 EHA458931:EHA458936 DXE458931:DXE458936 DNI458931:DNI458936 DDM458931:DDM458936 CTQ458931:CTQ458936 CJU458931:CJU458936 BZY458931:BZY458936 BQC458931:BQC458936 BGG458931:BGG458936 AWK458931:AWK458936 AMO458931:AMO458936 ACS458931:ACS458936 SW458931:SW458936 JA458931:JA458936 D458931:E458936 WVM393395:WVM393400 WLQ393395:WLQ393400 WBU393395:WBU393400 VRY393395:VRY393400 VIC393395:VIC393400 UYG393395:UYG393400 UOK393395:UOK393400 UEO393395:UEO393400 TUS393395:TUS393400 TKW393395:TKW393400 TBA393395:TBA393400 SRE393395:SRE393400 SHI393395:SHI393400 RXM393395:RXM393400 RNQ393395:RNQ393400 RDU393395:RDU393400 QTY393395:QTY393400 QKC393395:QKC393400 QAG393395:QAG393400 PQK393395:PQK393400 PGO393395:PGO393400 OWS393395:OWS393400 OMW393395:OMW393400 ODA393395:ODA393400 NTE393395:NTE393400 NJI393395:NJI393400 MZM393395:MZM393400 MPQ393395:MPQ393400 MFU393395:MFU393400 LVY393395:LVY393400 LMC393395:LMC393400 LCG393395:LCG393400 KSK393395:KSK393400 KIO393395:KIO393400 JYS393395:JYS393400 JOW393395:JOW393400 JFA393395:JFA393400 IVE393395:IVE393400 ILI393395:ILI393400 IBM393395:IBM393400 HRQ393395:HRQ393400 HHU393395:HHU393400 GXY393395:GXY393400 GOC393395:GOC393400 GEG393395:GEG393400 FUK393395:FUK393400 FKO393395:FKO393400 FAS393395:FAS393400 EQW393395:EQW393400 EHA393395:EHA393400 DXE393395:DXE393400 DNI393395:DNI393400 DDM393395:DDM393400 CTQ393395:CTQ393400 CJU393395:CJU393400 BZY393395:BZY393400 BQC393395:BQC393400 BGG393395:BGG393400 AWK393395:AWK393400 AMO393395:AMO393400 ACS393395:ACS393400 SW393395:SW393400 JA393395:JA393400 D393395:E393400 WVM327859:WVM327864 WLQ327859:WLQ327864 WBU327859:WBU327864 VRY327859:VRY327864 VIC327859:VIC327864 UYG327859:UYG327864 UOK327859:UOK327864 UEO327859:UEO327864 TUS327859:TUS327864 TKW327859:TKW327864 TBA327859:TBA327864 SRE327859:SRE327864 SHI327859:SHI327864 RXM327859:RXM327864 RNQ327859:RNQ327864 RDU327859:RDU327864 QTY327859:QTY327864 QKC327859:QKC327864 QAG327859:QAG327864 PQK327859:PQK327864 PGO327859:PGO327864 OWS327859:OWS327864 OMW327859:OMW327864 ODA327859:ODA327864 NTE327859:NTE327864 NJI327859:NJI327864 MZM327859:MZM327864 MPQ327859:MPQ327864 MFU327859:MFU327864 LVY327859:LVY327864 LMC327859:LMC327864 LCG327859:LCG327864 KSK327859:KSK327864 KIO327859:KIO327864 JYS327859:JYS327864 JOW327859:JOW327864 JFA327859:JFA327864 IVE327859:IVE327864 ILI327859:ILI327864 IBM327859:IBM327864 HRQ327859:HRQ327864 HHU327859:HHU327864 GXY327859:GXY327864 GOC327859:GOC327864 GEG327859:GEG327864 FUK327859:FUK327864 FKO327859:FKO327864 FAS327859:FAS327864 EQW327859:EQW327864 EHA327859:EHA327864 DXE327859:DXE327864 DNI327859:DNI327864 DDM327859:DDM327864 CTQ327859:CTQ327864 CJU327859:CJU327864 BZY327859:BZY327864 BQC327859:BQC327864 BGG327859:BGG327864 AWK327859:AWK327864 AMO327859:AMO327864 ACS327859:ACS327864 SW327859:SW327864 JA327859:JA327864 D327859:E327864 WVM262323:WVM262328 WLQ262323:WLQ262328 WBU262323:WBU262328 VRY262323:VRY262328 VIC262323:VIC262328 UYG262323:UYG262328 UOK262323:UOK262328 UEO262323:UEO262328 TUS262323:TUS262328 TKW262323:TKW262328 TBA262323:TBA262328 SRE262323:SRE262328 SHI262323:SHI262328 RXM262323:RXM262328 RNQ262323:RNQ262328 RDU262323:RDU262328 QTY262323:QTY262328 QKC262323:QKC262328 QAG262323:QAG262328 PQK262323:PQK262328 PGO262323:PGO262328 OWS262323:OWS262328 OMW262323:OMW262328 ODA262323:ODA262328 NTE262323:NTE262328 NJI262323:NJI262328 MZM262323:MZM262328 MPQ262323:MPQ262328 MFU262323:MFU262328 LVY262323:LVY262328 LMC262323:LMC262328 LCG262323:LCG262328 KSK262323:KSK262328 KIO262323:KIO262328 JYS262323:JYS262328 JOW262323:JOW262328 JFA262323:JFA262328 IVE262323:IVE262328 ILI262323:ILI262328 IBM262323:IBM262328 HRQ262323:HRQ262328 HHU262323:HHU262328 GXY262323:GXY262328 GOC262323:GOC262328 GEG262323:GEG262328 FUK262323:FUK262328 FKO262323:FKO262328 FAS262323:FAS262328 EQW262323:EQW262328 EHA262323:EHA262328 DXE262323:DXE262328 DNI262323:DNI262328 DDM262323:DDM262328 CTQ262323:CTQ262328 CJU262323:CJU262328 BZY262323:BZY262328 BQC262323:BQC262328 BGG262323:BGG262328 AWK262323:AWK262328 AMO262323:AMO262328 ACS262323:ACS262328 SW262323:SW262328 JA262323:JA262328 D262323:E262328 WVM196787:WVM196792 WLQ196787:WLQ196792 WBU196787:WBU196792 VRY196787:VRY196792 VIC196787:VIC196792 UYG196787:UYG196792 UOK196787:UOK196792 UEO196787:UEO196792 TUS196787:TUS196792 TKW196787:TKW196792 TBA196787:TBA196792 SRE196787:SRE196792 SHI196787:SHI196792 RXM196787:RXM196792 RNQ196787:RNQ196792 RDU196787:RDU196792 QTY196787:QTY196792 QKC196787:QKC196792 QAG196787:QAG196792 PQK196787:PQK196792 PGO196787:PGO196792 OWS196787:OWS196792 OMW196787:OMW196792 ODA196787:ODA196792 NTE196787:NTE196792 NJI196787:NJI196792 MZM196787:MZM196792 MPQ196787:MPQ196792 MFU196787:MFU196792 LVY196787:LVY196792 LMC196787:LMC196792 LCG196787:LCG196792 KSK196787:KSK196792 KIO196787:KIO196792 JYS196787:JYS196792 JOW196787:JOW196792 JFA196787:JFA196792 IVE196787:IVE196792 ILI196787:ILI196792 IBM196787:IBM196792 HRQ196787:HRQ196792 HHU196787:HHU196792 GXY196787:GXY196792 GOC196787:GOC196792 GEG196787:GEG196792 FUK196787:FUK196792 FKO196787:FKO196792 FAS196787:FAS196792 EQW196787:EQW196792 EHA196787:EHA196792 DXE196787:DXE196792 DNI196787:DNI196792 DDM196787:DDM196792 CTQ196787:CTQ196792 CJU196787:CJU196792 BZY196787:BZY196792 BQC196787:BQC196792 BGG196787:BGG196792 AWK196787:AWK196792 AMO196787:AMO196792 ACS196787:ACS196792 SW196787:SW196792 JA196787:JA196792 D196787:E196792 WVM131251:WVM131256 WLQ131251:WLQ131256 WBU131251:WBU131256 VRY131251:VRY131256 VIC131251:VIC131256 UYG131251:UYG131256 UOK131251:UOK131256 UEO131251:UEO131256 TUS131251:TUS131256 TKW131251:TKW131256 TBA131251:TBA131256 SRE131251:SRE131256 SHI131251:SHI131256 RXM131251:RXM131256 RNQ131251:RNQ131256 RDU131251:RDU131256 QTY131251:QTY131256 QKC131251:QKC131256 QAG131251:QAG131256 PQK131251:PQK131256 PGO131251:PGO131256 OWS131251:OWS131256 OMW131251:OMW131256 ODA131251:ODA131256 NTE131251:NTE131256 NJI131251:NJI131256 MZM131251:MZM131256 MPQ131251:MPQ131256 MFU131251:MFU131256 LVY131251:LVY131256 LMC131251:LMC131256 LCG131251:LCG131256 KSK131251:KSK131256 KIO131251:KIO131256 JYS131251:JYS131256 JOW131251:JOW131256 JFA131251:JFA131256 IVE131251:IVE131256 ILI131251:ILI131256 IBM131251:IBM131256 HRQ131251:HRQ131256 HHU131251:HHU131256 GXY131251:GXY131256 GOC131251:GOC131256 GEG131251:GEG131256 FUK131251:FUK131256 FKO131251:FKO131256 FAS131251:FAS131256 EQW131251:EQW131256 EHA131251:EHA131256 DXE131251:DXE131256 DNI131251:DNI131256 DDM131251:DDM131256 CTQ131251:CTQ131256 CJU131251:CJU131256 BZY131251:BZY131256 BQC131251:BQC131256 BGG131251:BGG131256 AWK131251:AWK131256 AMO131251:AMO131256 ACS131251:ACS131256 SW131251:SW131256 JA131251:JA131256 D131251:E131256 WVM65715:WVM65720 WLQ65715:WLQ65720 WBU65715:WBU65720 VRY65715:VRY65720 VIC65715:VIC65720 UYG65715:UYG65720 UOK65715:UOK65720 UEO65715:UEO65720 TUS65715:TUS65720 TKW65715:TKW65720 TBA65715:TBA65720 SRE65715:SRE65720 SHI65715:SHI65720 RXM65715:RXM65720 RNQ65715:RNQ65720 RDU65715:RDU65720 QTY65715:QTY65720 QKC65715:QKC65720 QAG65715:QAG65720 PQK65715:PQK65720 PGO65715:PGO65720 OWS65715:OWS65720 OMW65715:OMW65720 ODA65715:ODA65720 NTE65715:NTE65720 NJI65715:NJI65720 MZM65715:MZM65720 MPQ65715:MPQ65720 MFU65715:MFU65720 LVY65715:LVY65720 LMC65715:LMC65720 LCG65715:LCG65720 KSK65715:KSK65720 KIO65715:KIO65720 JYS65715:JYS65720 JOW65715:JOW65720 JFA65715:JFA65720 IVE65715:IVE65720 ILI65715:ILI65720 IBM65715:IBM65720 HRQ65715:HRQ65720 HHU65715:HHU65720 GXY65715:GXY65720 GOC65715:GOC65720 GEG65715:GEG65720 FUK65715:FUK65720 FKO65715:FKO65720 FAS65715:FAS65720 EQW65715:EQW65720 EHA65715:EHA65720 DXE65715:DXE65720 DNI65715:DNI65720 DDM65715:DDM65720 CTQ65715:CTQ65720 CJU65715:CJU65720 BZY65715:BZY65720 BQC65715:BQC65720 BGG65715:BGG65720 AWK65715:AWK65720 AMO65715:AMO65720 ACS65715:ACS65720 SW65715:SW65720 JA65715:JA65720 D65715:E65720 WVM983227:WVM983232 WLQ983227:WLQ983232 WBU983227:WBU983232 VRY983227:VRY983232 VIC983227:VIC983232 UYG983227:UYG983232 UOK983227:UOK983232 UEO983227:UEO983232 TUS983227:TUS983232 TKW983227:TKW983232 TBA983227:TBA983232 SRE983227:SRE983232 SHI983227:SHI983232 RXM983227:RXM983232 RNQ983227:RNQ983232 RDU983227:RDU983232 QTY983227:QTY983232 QKC983227:QKC983232 QAG983227:QAG983232 PQK983227:PQK983232 PGO983227:PGO983232 OWS983227:OWS983232 OMW983227:OMW983232 ODA983227:ODA983232 NTE983227:NTE983232 NJI983227:NJI983232 MZM983227:MZM983232 MPQ983227:MPQ983232 MFU983227:MFU983232 LVY983227:LVY983232 LMC983227:LMC983232 LCG983227:LCG983232 KSK983227:KSK983232 KIO983227:KIO983232 JYS983227:JYS983232 JOW983227:JOW983232 JFA983227:JFA983232 IVE983227:IVE983232 ILI983227:ILI983232 IBM983227:IBM983232 HRQ983227:HRQ983232 HHU983227:HHU983232 GXY983227:GXY983232 GOC983227:GOC983232 GEG983227:GEG983232 FUK983227:FUK983232 FKO983227:FKO983232 FAS983227:FAS983232 EQW983227:EQW983232 EHA983227:EHA983232 DXE983227:DXE983232 DNI983227:DNI983232 DDM983227:DDM983232 CTQ983227:CTQ983232 CJU983227:CJU983232 BZY983227:BZY983232 BQC983227:BQC983232 BGG983227:BGG983232 AWK983227:AWK983232 AMO983227:AMO983232 ACS983227:ACS983232 SW983227:SW983232 JA983227:JA983232 D983227:E983232 WVM917691:WVM917696 WLQ917691:WLQ917696 WBU917691:WBU917696 VRY917691:VRY917696 VIC917691:VIC917696 UYG917691:UYG917696 UOK917691:UOK917696 UEO917691:UEO917696 TUS917691:TUS917696 TKW917691:TKW917696 TBA917691:TBA917696 SRE917691:SRE917696 SHI917691:SHI917696 RXM917691:RXM917696 RNQ917691:RNQ917696 RDU917691:RDU917696 QTY917691:QTY917696 QKC917691:QKC917696 QAG917691:QAG917696 PQK917691:PQK917696 PGO917691:PGO917696 OWS917691:OWS917696 OMW917691:OMW917696 ODA917691:ODA917696 NTE917691:NTE917696 NJI917691:NJI917696 MZM917691:MZM917696 MPQ917691:MPQ917696 MFU917691:MFU917696 LVY917691:LVY917696 LMC917691:LMC917696 LCG917691:LCG917696 KSK917691:KSK917696 KIO917691:KIO917696 JYS917691:JYS917696 JOW917691:JOW917696 JFA917691:JFA917696 IVE917691:IVE917696 ILI917691:ILI917696 IBM917691:IBM917696 HRQ917691:HRQ917696 HHU917691:HHU917696 GXY917691:GXY917696 GOC917691:GOC917696 GEG917691:GEG917696 FUK917691:FUK917696 FKO917691:FKO917696 FAS917691:FAS917696 EQW917691:EQW917696 EHA917691:EHA917696 DXE917691:DXE917696 DNI917691:DNI917696 DDM917691:DDM917696 CTQ917691:CTQ917696 CJU917691:CJU917696 BZY917691:BZY917696 BQC917691:BQC917696 BGG917691:BGG917696 AWK917691:AWK917696 AMO917691:AMO917696 ACS917691:ACS917696 SW917691:SW917696 JA917691:JA917696 D917691:E917696 WVM852155:WVM852160 WLQ852155:WLQ852160 WBU852155:WBU852160 VRY852155:VRY852160 VIC852155:VIC852160 UYG852155:UYG852160 UOK852155:UOK852160 UEO852155:UEO852160 TUS852155:TUS852160 TKW852155:TKW852160 TBA852155:TBA852160 SRE852155:SRE852160 SHI852155:SHI852160 RXM852155:RXM852160 RNQ852155:RNQ852160 RDU852155:RDU852160 QTY852155:QTY852160 QKC852155:QKC852160 QAG852155:QAG852160 PQK852155:PQK852160 PGO852155:PGO852160 OWS852155:OWS852160 OMW852155:OMW852160 ODA852155:ODA852160 NTE852155:NTE852160 NJI852155:NJI852160 MZM852155:MZM852160 MPQ852155:MPQ852160 MFU852155:MFU852160 LVY852155:LVY852160 LMC852155:LMC852160 LCG852155:LCG852160 KSK852155:KSK852160 KIO852155:KIO852160 JYS852155:JYS852160 JOW852155:JOW852160 JFA852155:JFA852160 IVE852155:IVE852160 ILI852155:ILI852160 IBM852155:IBM852160 HRQ852155:HRQ852160 HHU852155:HHU852160 GXY852155:GXY852160 GOC852155:GOC852160 GEG852155:GEG852160 FUK852155:FUK852160 FKO852155:FKO852160 FAS852155:FAS852160 EQW852155:EQW852160 EHA852155:EHA852160 DXE852155:DXE852160 DNI852155:DNI852160 DDM852155:DDM852160 CTQ852155:CTQ852160 CJU852155:CJU852160 BZY852155:BZY852160 BQC852155:BQC852160 BGG852155:BGG852160 AWK852155:AWK852160 AMO852155:AMO852160 ACS852155:ACS852160 SW852155:SW852160 JA852155:JA852160 D852155:E852160 WVM786619:WVM786624 WLQ786619:WLQ786624 WBU786619:WBU786624 VRY786619:VRY786624 VIC786619:VIC786624 UYG786619:UYG786624 UOK786619:UOK786624 UEO786619:UEO786624 TUS786619:TUS786624 TKW786619:TKW786624 TBA786619:TBA786624 SRE786619:SRE786624 SHI786619:SHI786624 RXM786619:RXM786624 RNQ786619:RNQ786624 RDU786619:RDU786624 QTY786619:QTY786624 QKC786619:QKC786624 QAG786619:QAG786624 PQK786619:PQK786624 PGO786619:PGO786624 OWS786619:OWS786624 OMW786619:OMW786624 ODA786619:ODA786624 NTE786619:NTE786624 NJI786619:NJI786624 MZM786619:MZM786624 MPQ786619:MPQ786624 MFU786619:MFU786624 LVY786619:LVY786624 LMC786619:LMC786624 LCG786619:LCG786624 KSK786619:KSK786624 KIO786619:KIO786624 JYS786619:JYS786624 JOW786619:JOW786624 JFA786619:JFA786624 IVE786619:IVE786624 ILI786619:ILI786624 IBM786619:IBM786624 HRQ786619:HRQ786624 HHU786619:HHU786624 GXY786619:GXY786624 GOC786619:GOC786624 GEG786619:GEG786624 FUK786619:FUK786624 FKO786619:FKO786624 FAS786619:FAS786624 EQW786619:EQW786624 EHA786619:EHA786624 DXE786619:DXE786624 DNI786619:DNI786624 DDM786619:DDM786624 CTQ786619:CTQ786624 CJU786619:CJU786624 BZY786619:BZY786624 BQC786619:BQC786624 BGG786619:BGG786624 AWK786619:AWK786624 AMO786619:AMO786624 ACS786619:ACS786624 SW786619:SW786624 JA786619:JA786624 D786619:E786624 WVM721083:WVM721088 WLQ721083:WLQ721088 WBU721083:WBU721088 VRY721083:VRY721088 VIC721083:VIC721088 UYG721083:UYG721088 UOK721083:UOK721088 UEO721083:UEO721088 TUS721083:TUS721088 TKW721083:TKW721088 TBA721083:TBA721088 SRE721083:SRE721088 SHI721083:SHI721088 RXM721083:RXM721088 RNQ721083:RNQ721088 RDU721083:RDU721088 QTY721083:QTY721088 QKC721083:QKC721088 QAG721083:QAG721088 PQK721083:PQK721088 PGO721083:PGO721088 OWS721083:OWS721088 OMW721083:OMW721088 ODA721083:ODA721088 NTE721083:NTE721088 NJI721083:NJI721088 MZM721083:MZM721088 MPQ721083:MPQ721088 MFU721083:MFU721088 LVY721083:LVY721088 LMC721083:LMC721088 LCG721083:LCG721088 KSK721083:KSK721088 KIO721083:KIO721088 JYS721083:JYS721088 JOW721083:JOW721088 JFA721083:JFA721088 IVE721083:IVE721088 ILI721083:ILI721088 IBM721083:IBM721088 HRQ721083:HRQ721088 HHU721083:HHU721088 GXY721083:GXY721088 GOC721083:GOC721088 GEG721083:GEG721088 FUK721083:FUK721088 FKO721083:FKO721088 FAS721083:FAS721088 EQW721083:EQW721088 EHA721083:EHA721088 DXE721083:DXE721088 DNI721083:DNI721088 DDM721083:DDM721088 CTQ721083:CTQ721088 CJU721083:CJU721088 BZY721083:BZY721088 BQC721083:BQC721088 BGG721083:BGG721088 AWK721083:AWK721088 AMO721083:AMO721088 ACS721083:ACS721088 SW721083:SW721088 JA721083:JA721088 D721083:E721088 WVM655547:WVM655552 WLQ655547:WLQ655552 WBU655547:WBU655552 VRY655547:VRY655552 VIC655547:VIC655552 UYG655547:UYG655552 UOK655547:UOK655552 UEO655547:UEO655552 TUS655547:TUS655552 TKW655547:TKW655552 TBA655547:TBA655552 SRE655547:SRE655552 SHI655547:SHI655552 RXM655547:RXM655552 RNQ655547:RNQ655552 RDU655547:RDU655552 QTY655547:QTY655552 QKC655547:QKC655552 QAG655547:QAG655552 PQK655547:PQK655552 PGO655547:PGO655552 OWS655547:OWS655552 OMW655547:OMW655552 ODA655547:ODA655552 NTE655547:NTE655552 NJI655547:NJI655552 MZM655547:MZM655552 MPQ655547:MPQ655552 MFU655547:MFU655552 LVY655547:LVY655552 LMC655547:LMC655552 LCG655547:LCG655552 KSK655547:KSK655552 KIO655547:KIO655552 JYS655547:JYS655552 JOW655547:JOW655552 JFA655547:JFA655552 IVE655547:IVE655552 ILI655547:ILI655552 IBM655547:IBM655552 HRQ655547:HRQ655552 HHU655547:HHU655552 GXY655547:GXY655552 GOC655547:GOC655552 GEG655547:GEG655552 FUK655547:FUK655552 FKO655547:FKO655552 FAS655547:FAS655552 EQW655547:EQW655552 EHA655547:EHA655552 DXE655547:DXE655552 DNI655547:DNI655552 DDM655547:DDM655552 CTQ655547:CTQ655552 CJU655547:CJU655552 BZY655547:BZY655552 BQC655547:BQC655552 BGG655547:BGG655552 AWK655547:AWK655552 AMO655547:AMO655552 ACS655547:ACS655552 SW655547:SW655552 JA655547:JA655552 D655547:E655552 WVM590011:WVM590016 WLQ590011:WLQ590016 WBU590011:WBU590016 VRY590011:VRY590016 VIC590011:VIC590016 UYG590011:UYG590016 UOK590011:UOK590016 UEO590011:UEO590016 TUS590011:TUS590016 TKW590011:TKW590016 TBA590011:TBA590016 SRE590011:SRE590016 SHI590011:SHI590016 RXM590011:RXM590016 RNQ590011:RNQ590016 RDU590011:RDU590016 QTY590011:QTY590016 QKC590011:QKC590016 QAG590011:QAG590016 PQK590011:PQK590016 PGO590011:PGO590016 OWS590011:OWS590016 OMW590011:OMW590016 ODA590011:ODA590016 NTE590011:NTE590016 NJI590011:NJI590016 MZM590011:MZM590016 MPQ590011:MPQ590016 MFU590011:MFU590016 LVY590011:LVY590016 LMC590011:LMC590016 LCG590011:LCG590016 KSK590011:KSK590016 KIO590011:KIO590016 JYS590011:JYS590016 JOW590011:JOW590016 JFA590011:JFA590016 IVE590011:IVE590016 ILI590011:ILI590016 IBM590011:IBM590016 HRQ590011:HRQ590016 HHU590011:HHU590016 GXY590011:GXY590016 GOC590011:GOC590016 GEG590011:GEG590016 FUK590011:FUK590016 FKO590011:FKO590016 FAS590011:FAS590016 EQW590011:EQW590016 EHA590011:EHA590016 DXE590011:DXE590016 DNI590011:DNI590016 DDM590011:DDM590016 CTQ590011:CTQ590016 CJU590011:CJU590016 BZY590011:BZY590016 BQC590011:BQC590016 BGG590011:BGG590016 AWK590011:AWK590016 AMO590011:AMO590016 ACS590011:ACS590016 SW590011:SW590016 JA590011:JA590016 D590011:E590016 WVM524475:WVM524480 WLQ524475:WLQ524480 WBU524475:WBU524480 VRY524475:VRY524480 VIC524475:VIC524480 UYG524475:UYG524480 UOK524475:UOK524480 UEO524475:UEO524480 TUS524475:TUS524480 TKW524475:TKW524480 TBA524475:TBA524480 SRE524475:SRE524480 SHI524475:SHI524480 RXM524475:RXM524480 RNQ524475:RNQ524480 RDU524475:RDU524480 QTY524475:QTY524480 QKC524475:QKC524480 QAG524475:QAG524480 PQK524475:PQK524480 PGO524475:PGO524480 OWS524475:OWS524480 OMW524475:OMW524480 ODA524475:ODA524480 NTE524475:NTE524480 NJI524475:NJI524480 MZM524475:MZM524480 MPQ524475:MPQ524480 MFU524475:MFU524480 LVY524475:LVY524480 LMC524475:LMC524480 LCG524475:LCG524480 KSK524475:KSK524480 KIO524475:KIO524480 JYS524475:JYS524480 JOW524475:JOW524480 JFA524475:JFA524480 IVE524475:IVE524480 ILI524475:ILI524480 IBM524475:IBM524480 HRQ524475:HRQ524480 HHU524475:HHU524480 GXY524475:GXY524480 GOC524475:GOC524480 GEG524475:GEG524480 FUK524475:FUK524480 FKO524475:FKO524480 FAS524475:FAS524480 EQW524475:EQW524480 EHA524475:EHA524480 DXE524475:DXE524480 DNI524475:DNI524480 DDM524475:DDM524480 CTQ524475:CTQ524480 CJU524475:CJU524480 BZY524475:BZY524480 BQC524475:BQC524480 BGG524475:BGG524480 AWK524475:AWK524480 AMO524475:AMO524480 ACS524475:ACS524480 SW524475:SW524480 JA524475:JA524480 D524475:E524480 WVM458939:WVM458944 WLQ458939:WLQ458944 WBU458939:WBU458944 VRY458939:VRY458944 VIC458939:VIC458944 UYG458939:UYG458944 UOK458939:UOK458944 UEO458939:UEO458944 TUS458939:TUS458944 TKW458939:TKW458944 TBA458939:TBA458944 SRE458939:SRE458944 SHI458939:SHI458944 RXM458939:RXM458944 RNQ458939:RNQ458944 RDU458939:RDU458944 QTY458939:QTY458944 QKC458939:QKC458944 QAG458939:QAG458944 PQK458939:PQK458944 PGO458939:PGO458944 OWS458939:OWS458944 OMW458939:OMW458944 ODA458939:ODA458944 NTE458939:NTE458944 NJI458939:NJI458944 MZM458939:MZM458944 MPQ458939:MPQ458944 MFU458939:MFU458944 LVY458939:LVY458944 LMC458939:LMC458944 LCG458939:LCG458944 KSK458939:KSK458944 KIO458939:KIO458944 JYS458939:JYS458944 JOW458939:JOW458944 JFA458939:JFA458944 IVE458939:IVE458944 ILI458939:ILI458944 IBM458939:IBM458944 HRQ458939:HRQ458944 HHU458939:HHU458944 GXY458939:GXY458944 GOC458939:GOC458944 GEG458939:GEG458944 FUK458939:FUK458944 FKO458939:FKO458944 FAS458939:FAS458944 EQW458939:EQW458944 EHA458939:EHA458944 DXE458939:DXE458944 DNI458939:DNI458944 DDM458939:DDM458944 CTQ458939:CTQ458944 CJU458939:CJU458944 BZY458939:BZY458944 BQC458939:BQC458944 BGG458939:BGG458944 AWK458939:AWK458944 AMO458939:AMO458944 ACS458939:ACS458944 SW458939:SW458944 JA458939:JA458944 D458939:E458944 WVM393403:WVM393408 WLQ393403:WLQ393408 WBU393403:WBU393408 VRY393403:VRY393408 VIC393403:VIC393408 UYG393403:UYG393408 UOK393403:UOK393408 UEO393403:UEO393408 TUS393403:TUS393408 TKW393403:TKW393408 TBA393403:TBA393408 SRE393403:SRE393408 SHI393403:SHI393408 RXM393403:RXM393408 RNQ393403:RNQ393408 RDU393403:RDU393408 QTY393403:QTY393408 QKC393403:QKC393408 QAG393403:QAG393408 PQK393403:PQK393408 PGO393403:PGO393408 OWS393403:OWS393408 OMW393403:OMW393408 ODA393403:ODA393408 NTE393403:NTE393408 NJI393403:NJI393408 MZM393403:MZM393408 MPQ393403:MPQ393408 MFU393403:MFU393408 LVY393403:LVY393408 LMC393403:LMC393408 LCG393403:LCG393408 KSK393403:KSK393408 KIO393403:KIO393408 JYS393403:JYS393408 JOW393403:JOW393408 JFA393403:JFA393408 IVE393403:IVE393408 ILI393403:ILI393408 IBM393403:IBM393408 HRQ393403:HRQ393408 HHU393403:HHU393408 GXY393403:GXY393408 GOC393403:GOC393408 GEG393403:GEG393408 FUK393403:FUK393408 FKO393403:FKO393408 FAS393403:FAS393408 EQW393403:EQW393408 EHA393403:EHA393408 DXE393403:DXE393408 DNI393403:DNI393408 DDM393403:DDM393408 CTQ393403:CTQ393408 CJU393403:CJU393408 BZY393403:BZY393408 BQC393403:BQC393408 BGG393403:BGG393408 AWK393403:AWK393408 AMO393403:AMO393408 ACS393403:ACS393408 SW393403:SW393408 JA393403:JA393408 D393403:E393408 WVM327867:WVM327872 WLQ327867:WLQ327872 WBU327867:WBU327872 VRY327867:VRY327872 VIC327867:VIC327872 UYG327867:UYG327872 UOK327867:UOK327872 UEO327867:UEO327872 TUS327867:TUS327872 TKW327867:TKW327872 TBA327867:TBA327872 SRE327867:SRE327872 SHI327867:SHI327872 RXM327867:RXM327872 RNQ327867:RNQ327872 RDU327867:RDU327872 QTY327867:QTY327872 QKC327867:QKC327872 QAG327867:QAG327872 PQK327867:PQK327872 PGO327867:PGO327872 OWS327867:OWS327872 OMW327867:OMW327872 ODA327867:ODA327872 NTE327867:NTE327872 NJI327867:NJI327872 MZM327867:MZM327872 MPQ327867:MPQ327872 MFU327867:MFU327872 LVY327867:LVY327872 LMC327867:LMC327872 LCG327867:LCG327872 KSK327867:KSK327872 KIO327867:KIO327872 JYS327867:JYS327872 JOW327867:JOW327872 JFA327867:JFA327872 IVE327867:IVE327872 ILI327867:ILI327872 IBM327867:IBM327872 HRQ327867:HRQ327872 HHU327867:HHU327872 GXY327867:GXY327872 GOC327867:GOC327872 GEG327867:GEG327872 FUK327867:FUK327872 FKO327867:FKO327872 FAS327867:FAS327872 EQW327867:EQW327872 EHA327867:EHA327872 DXE327867:DXE327872 DNI327867:DNI327872 DDM327867:DDM327872 CTQ327867:CTQ327872 CJU327867:CJU327872 BZY327867:BZY327872 BQC327867:BQC327872 BGG327867:BGG327872 AWK327867:AWK327872 AMO327867:AMO327872 ACS327867:ACS327872 SW327867:SW327872 JA327867:JA327872 D327867:E327872 WVM262331:WVM262336 WLQ262331:WLQ262336 WBU262331:WBU262336 VRY262331:VRY262336 VIC262331:VIC262336 UYG262331:UYG262336 UOK262331:UOK262336 UEO262331:UEO262336 TUS262331:TUS262336 TKW262331:TKW262336 TBA262331:TBA262336 SRE262331:SRE262336 SHI262331:SHI262336 RXM262331:RXM262336 RNQ262331:RNQ262336 RDU262331:RDU262336 QTY262331:QTY262336 QKC262331:QKC262336 QAG262331:QAG262336 PQK262331:PQK262336 PGO262331:PGO262336 OWS262331:OWS262336 OMW262331:OMW262336 ODA262331:ODA262336 NTE262331:NTE262336 NJI262331:NJI262336 MZM262331:MZM262336 MPQ262331:MPQ262336 MFU262331:MFU262336 LVY262331:LVY262336 LMC262331:LMC262336 LCG262331:LCG262336 KSK262331:KSK262336 KIO262331:KIO262336 JYS262331:JYS262336 JOW262331:JOW262336 JFA262331:JFA262336 IVE262331:IVE262336 ILI262331:ILI262336 IBM262331:IBM262336 HRQ262331:HRQ262336 HHU262331:HHU262336 GXY262331:GXY262336 GOC262331:GOC262336 GEG262331:GEG262336 FUK262331:FUK262336 FKO262331:FKO262336 FAS262331:FAS262336 EQW262331:EQW262336 EHA262331:EHA262336 DXE262331:DXE262336 DNI262331:DNI262336 DDM262331:DDM262336 CTQ262331:CTQ262336 CJU262331:CJU262336 BZY262331:BZY262336 BQC262331:BQC262336 BGG262331:BGG262336 AWK262331:AWK262336 AMO262331:AMO262336 ACS262331:ACS262336 SW262331:SW262336 JA262331:JA262336 D262331:E262336 WVM196795:WVM196800 WLQ196795:WLQ196800 WBU196795:WBU196800 VRY196795:VRY196800 VIC196795:VIC196800 UYG196795:UYG196800 UOK196795:UOK196800 UEO196795:UEO196800 TUS196795:TUS196800 TKW196795:TKW196800 TBA196795:TBA196800 SRE196795:SRE196800 SHI196795:SHI196800 RXM196795:RXM196800 RNQ196795:RNQ196800 RDU196795:RDU196800 QTY196795:QTY196800 QKC196795:QKC196800 QAG196795:QAG196800 PQK196795:PQK196800 PGO196795:PGO196800 OWS196795:OWS196800 OMW196795:OMW196800 ODA196795:ODA196800 NTE196795:NTE196800 NJI196795:NJI196800 MZM196795:MZM196800 MPQ196795:MPQ196800 MFU196795:MFU196800 LVY196795:LVY196800 LMC196795:LMC196800 LCG196795:LCG196800 KSK196795:KSK196800 KIO196795:KIO196800 JYS196795:JYS196800 JOW196795:JOW196800 JFA196795:JFA196800 IVE196795:IVE196800 ILI196795:ILI196800 IBM196795:IBM196800 HRQ196795:HRQ196800 HHU196795:HHU196800 GXY196795:GXY196800 GOC196795:GOC196800 GEG196795:GEG196800 FUK196795:FUK196800 FKO196795:FKO196800 FAS196795:FAS196800 EQW196795:EQW196800 EHA196795:EHA196800 DXE196795:DXE196800 DNI196795:DNI196800 DDM196795:DDM196800 CTQ196795:CTQ196800 CJU196795:CJU196800 BZY196795:BZY196800 BQC196795:BQC196800 BGG196795:BGG196800 AWK196795:AWK196800 AMO196795:AMO196800 ACS196795:ACS196800 SW196795:SW196800 JA196795:JA196800 D196795:E196800 WVM131259:WVM131264 WLQ131259:WLQ131264 WBU131259:WBU131264 VRY131259:VRY131264 VIC131259:VIC131264 UYG131259:UYG131264 UOK131259:UOK131264 UEO131259:UEO131264 TUS131259:TUS131264 TKW131259:TKW131264 TBA131259:TBA131264 SRE131259:SRE131264 SHI131259:SHI131264 RXM131259:RXM131264 RNQ131259:RNQ131264 RDU131259:RDU131264 QTY131259:QTY131264 QKC131259:QKC131264 QAG131259:QAG131264 PQK131259:PQK131264 PGO131259:PGO131264 OWS131259:OWS131264 OMW131259:OMW131264 ODA131259:ODA131264 NTE131259:NTE131264 NJI131259:NJI131264 MZM131259:MZM131264 MPQ131259:MPQ131264 MFU131259:MFU131264 LVY131259:LVY131264 LMC131259:LMC131264 LCG131259:LCG131264 KSK131259:KSK131264 KIO131259:KIO131264 JYS131259:JYS131264 JOW131259:JOW131264 JFA131259:JFA131264 IVE131259:IVE131264 ILI131259:ILI131264 IBM131259:IBM131264 HRQ131259:HRQ131264 HHU131259:HHU131264 GXY131259:GXY131264 GOC131259:GOC131264 GEG131259:GEG131264 FUK131259:FUK131264 FKO131259:FKO131264 FAS131259:FAS131264 EQW131259:EQW131264 EHA131259:EHA131264 DXE131259:DXE131264 DNI131259:DNI131264 DDM131259:DDM131264 CTQ131259:CTQ131264 CJU131259:CJU131264 BZY131259:BZY131264 BQC131259:BQC131264 BGG131259:BGG131264 AWK131259:AWK131264 AMO131259:AMO131264 ACS131259:ACS131264 SW131259:SW131264 JA131259:JA131264 D131259:E131264 WVM65723:WVM65728 WLQ65723:WLQ65728 WBU65723:WBU65728 VRY65723:VRY65728 VIC65723:VIC65728 UYG65723:UYG65728 UOK65723:UOK65728 UEO65723:UEO65728 TUS65723:TUS65728 TKW65723:TKW65728 TBA65723:TBA65728 SRE65723:SRE65728 SHI65723:SHI65728 RXM65723:RXM65728 RNQ65723:RNQ65728 RDU65723:RDU65728 QTY65723:QTY65728 QKC65723:QKC65728 QAG65723:QAG65728 PQK65723:PQK65728 PGO65723:PGO65728 OWS65723:OWS65728 OMW65723:OMW65728 ODA65723:ODA65728 NTE65723:NTE65728 NJI65723:NJI65728 MZM65723:MZM65728 MPQ65723:MPQ65728 MFU65723:MFU65728 LVY65723:LVY65728 LMC65723:LMC65728 LCG65723:LCG65728 KSK65723:KSK65728 KIO65723:KIO65728 JYS65723:JYS65728 JOW65723:JOW65728 JFA65723:JFA65728 IVE65723:IVE65728 ILI65723:ILI65728 IBM65723:IBM65728 HRQ65723:HRQ65728 HHU65723:HHU65728 GXY65723:GXY65728 GOC65723:GOC65728 GEG65723:GEG65728 FUK65723:FUK65728 FKO65723:FKO65728 FAS65723:FAS65728 EQW65723:EQW65728 EHA65723:EHA65728 DXE65723:DXE65728 DNI65723:DNI65728 DDM65723:DDM65728 CTQ65723:CTQ65728 CJU65723:CJU65728 BZY65723:BZY65728 BQC65723:BQC65728 BGG65723:BGG65728 AWK65723:AWK65728 AMO65723:AMO65728 ACS65723:ACS65728 SW65723:SW65728 JA65723:JA65728 D65723:E65728 WVM983235:WVM983240 WLQ983235:WLQ983240 WBU983235:WBU983240 VRY983235:VRY983240 VIC983235:VIC983240 UYG983235:UYG983240 UOK983235:UOK983240 UEO983235:UEO983240 TUS983235:TUS983240 TKW983235:TKW983240 TBA983235:TBA983240 SRE983235:SRE983240 SHI983235:SHI983240 RXM983235:RXM983240 RNQ983235:RNQ983240 RDU983235:RDU983240 QTY983235:QTY983240 QKC983235:QKC983240 QAG983235:QAG983240 PQK983235:PQK983240 PGO983235:PGO983240 OWS983235:OWS983240 OMW983235:OMW983240 ODA983235:ODA983240 NTE983235:NTE983240 NJI983235:NJI983240 MZM983235:MZM983240 MPQ983235:MPQ983240 MFU983235:MFU983240 LVY983235:LVY983240 LMC983235:LMC983240 LCG983235:LCG983240 KSK983235:KSK983240 KIO983235:KIO983240 JYS983235:JYS983240 JOW983235:JOW983240 JFA983235:JFA983240 IVE983235:IVE983240 ILI983235:ILI983240 IBM983235:IBM983240 HRQ983235:HRQ983240 HHU983235:HHU983240 GXY983235:GXY983240 GOC983235:GOC983240 GEG983235:GEG983240 FUK983235:FUK983240 FKO983235:FKO983240 FAS983235:FAS983240 EQW983235:EQW983240 EHA983235:EHA983240 DXE983235:DXE983240 DNI983235:DNI983240 DDM983235:DDM983240 CTQ983235:CTQ983240 CJU983235:CJU983240 BZY983235:BZY983240 BQC983235:BQC983240 BGG983235:BGG983240 AWK983235:AWK983240 AMO983235:AMO983240 ACS983235:ACS983240 SW983235:SW983240 JA983235:JA983240 D983235:E983240 WVM917699:WVM917704 WLQ917699:WLQ917704 WBU917699:WBU917704 VRY917699:VRY917704 VIC917699:VIC917704 UYG917699:UYG917704 UOK917699:UOK917704 UEO917699:UEO917704 TUS917699:TUS917704 TKW917699:TKW917704 TBA917699:TBA917704 SRE917699:SRE917704 SHI917699:SHI917704 RXM917699:RXM917704 RNQ917699:RNQ917704 RDU917699:RDU917704 QTY917699:QTY917704 QKC917699:QKC917704 QAG917699:QAG917704 PQK917699:PQK917704 PGO917699:PGO917704 OWS917699:OWS917704 OMW917699:OMW917704 ODA917699:ODA917704 NTE917699:NTE917704 NJI917699:NJI917704 MZM917699:MZM917704 MPQ917699:MPQ917704 MFU917699:MFU917704 LVY917699:LVY917704 LMC917699:LMC917704 LCG917699:LCG917704 KSK917699:KSK917704 KIO917699:KIO917704 JYS917699:JYS917704 JOW917699:JOW917704 JFA917699:JFA917704 IVE917699:IVE917704 ILI917699:ILI917704 IBM917699:IBM917704 HRQ917699:HRQ917704 HHU917699:HHU917704 GXY917699:GXY917704 GOC917699:GOC917704 GEG917699:GEG917704 FUK917699:FUK917704 FKO917699:FKO917704 FAS917699:FAS917704 EQW917699:EQW917704 EHA917699:EHA917704 DXE917699:DXE917704 DNI917699:DNI917704 DDM917699:DDM917704 CTQ917699:CTQ917704 CJU917699:CJU917704 BZY917699:BZY917704 BQC917699:BQC917704 BGG917699:BGG917704 AWK917699:AWK917704 AMO917699:AMO917704 ACS917699:ACS917704 SW917699:SW917704 JA917699:JA917704 D917699:E917704 WVM852163:WVM852168 WLQ852163:WLQ852168 WBU852163:WBU852168 VRY852163:VRY852168 VIC852163:VIC852168 UYG852163:UYG852168 UOK852163:UOK852168 UEO852163:UEO852168 TUS852163:TUS852168 TKW852163:TKW852168 TBA852163:TBA852168 SRE852163:SRE852168 SHI852163:SHI852168 RXM852163:RXM852168 RNQ852163:RNQ852168 RDU852163:RDU852168 QTY852163:QTY852168 QKC852163:QKC852168 QAG852163:QAG852168 PQK852163:PQK852168 PGO852163:PGO852168 OWS852163:OWS852168 OMW852163:OMW852168 ODA852163:ODA852168 NTE852163:NTE852168 NJI852163:NJI852168 MZM852163:MZM852168 MPQ852163:MPQ852168 MFU852163:MFU852168 LVY852163:LVY852168 LMC852163:LMC852168 LCG852163:LCG852168 KSK852163:KSK852168 KIO852163:KIO852168 JYS852163:JYS852168 JOW852163:JOW852168 JFA852163:JFA852168 IVE852163:IVE852168 ILI852163:ILI852168 IBM852163:IBM852168 HRQ852163:HRQ852168 HHU852163:HHU852168 GXY852163:GXY852168 GOC852163:GOC852168 GEG852163:GEG852168 FUK852163:FUK852168 FKO852163:FKO852168 FAS852163:FAS852168 EQW852163:EQW852168 EHA852163:EHA852168 DXE852163:DXE852168 DNI852163:DNI852168 DDM852163:DDM852168 CTQ852163:CTQ852168 CJU852163:CJU852168 BZY852163:BZY852168 BQC852163:BQC852168 BGG852163:BGG852168 AWK852163:AWK852168 AMO852163:AMO852168 ACS852163:ACS852168 SW852163:SW852168 JA852163:JA852168 D852163:E852168 WVM786627:WVM786632 WLQ786627:WLQ786632 WBU786627:WBU786632 VRY786627:VRY786632 VIC786627:VIC786632 UYG786627:UYG786632 UOK786627:UOK786632 UEO786627:UEO786632 TUS786627:TUS786632 TKW786627:TKW786632 TBA786627:TBA786632 SRE786627:SRE786632 SHI786627:SHI786632 RXM786627:RXM786632 RNQ786627:RNQ786632 RDU786627:RDU786632 QTY786627:QTY786632 QKC786627:QKC786632 QAG786627:QAG786632 PQK786627:PQK786632 PGO786627:PGO786632 OWS786627:OWS786632 OMW786627:OMW786632 ODA786627:ODA786632 NTE786627:NTE786632 NJI786627:NJI786632 MZM786627:MZM786632 MPQ786627:MPQ786632 MFU786627:MFU786632 LVY786627:LVY786632 LMC786627:LMC786632 LCG786627:LCG786632 KSK786627:KSK786632 KIO786627:KIO786632 JYS786627:JYS786632 JOW786627:JOW786632 JFA786627:JFA786632 IVE786627:IVE786632 ILI786627:ILI786632 IBM786627:IBM786632 HRQ786627:HRQ786632 HHU786627:HHU786632 GXY786627:GXY786632 GOC786627:GOC786632 GEG786627:GEG786632 FUK786627:FUK786632 FKO786627:FKO786632 FAS786627:FAS786632 EQW786627:EQW786632 EHA786627:EHA786632 DXE786627:DXE786632 DNI786627:DNI786632 DDM786627:DDM786632 CTQ786627:CTQ786632 CJU786627:CJU786632 BZY786627:BZY786632 BQC786627:BQC786632 BGG786627:BGG786632 AWK786627:AWK786632 AMO786627:AMO786632 ACS786627:ACS786632 SW786627:SW786632 JA786627:JA786632 D786627:E786632 WVM721091:WVM721096 WLQ721091:WLQ721096 WBU721091:WBU721096 VRY721091:VRY721096 VIC721091:VIC721096 UYG721091:UYG721096 UOK721091:UOK721096 UEO721091:UEO721096 TUS721091:TUS721096 TKW721091:TKW721096 TBA721091:TBA721096 SRE721091:SRE721096 SHI721091:SHI721096 RXM721091:RXM721096 RNQ721091:RNQ721096 RDU721091:RDU721096 QTY721091:QTY721096 QKC721091:QKC721096 QAG721091:QAG721096 PQK721091:PQK721096 PGO721091:PGO721096 OWS721091:OWS721096 OMW721091:OMW721096 ODA721091:ODA721096 NTE721091:NTE721096 NJI721091:NJI721096 MZM721091:MZM721096 MPQ721091:MPQ721096 MFU721091:MFU721096 LVY721091:LVY721096 LMC721091:LMC721096 LCG721091:LCG721096 KSK721091:KSK721096 KIO721091:KIO721096 JYS721091:JYS721096 JOW721091:JOW721096 JFA721091:JFA721096 IVE721091:IVE721096 ILI721091:ILI721096 IBM721091:IBM721096 HRQ721091:HRQ721096 HHU721091:HHU721096 GXY721091:GXY721096 GOC721091:GOC721096 GEG721091:GEG721096 FUK721091:FUK721096 FKO721091:FKO721096 FAS721091:FAS721096 EQW721091:EQW721096 EHA721091:EHA721096 DXE721091:DXE721096 DNI721091:DNI721096 DDM721091:DDM721096 CTQ721091:CTQ721096 CJU721091:CJU721096 BZY721091:BZY721096 BQC721091:BQC721096 BGG721091:BGG721096 AWK721091:AWK721096 AMO721091:AMO721096 ACS721091:ACS721096 SW721091:SW721096 JA721091:JA721096 D721091:E721096 WVM655555:WVM655560 WLQ655555:WLQ655560 WBU655555:WBU655560 VRY655555:VRY655560 VIC655555:VIC655560 UYG655555:UYG655560 UOK655555:UOK655560 UEO655555:UEO655560 TUS655555:TUS655560 TKW655555:TKW655560 TBA655555:TBA655560 SRE655555:SRE655560 SHI655555:SHI655560 RXM655555:RXM655560 RNQ655555:RNQ655560 RDU655555:RDU655560 QTY655555:QTY655560 QKC655555:QKC655560 QAG655555:QAG655560 PQK655555:PQK655560 PGO655555:PGO655560 OWS655555:OWS655560 OMW655555:OMW655560 ODA655555:ODA655560 NTE655555:NTE655560 NJI655555:NJI655560 MZM655555:MZM655560 MPQ655555:MPQ655560 MFU655555:MFU655560 LVY655555:LVY655560 LMC655555:LMC655560 LCG655555:LCG655560 KSK655555:KSK655560 KIO655555:KIO655560 JYS655555:JYS655560 JOW655555:JOW655560 JFA655555:JFA655560 IVE655555:IVE655560 ILI655555:ILI655560 IBM655555:IBM655560 HRQ655555:HRQ655560 HHU655555:HHU655560 GXY655555:GXY655560 GOC655555:GOC655560 GEG655555:GEG655560 FUK655555:FUK655560 FKO655555:FKO655560 FAS655555:FAS655560 EQW655555:EQW655560 EHA655555:EHA655560 DXE655555:DXE655560 DNI655555:DNI655560 DDM655555:DDM655560 CTQ655555:CTQ655560 CJU655555:CJU655560 BZY655555:BZY655560 BQC655555:BQC655560 BGG655555:BGG655560 AWK655555:AWK655560 AMO655555:AMO655560 ACS655555:ACS655560 SW655555:SW655560 JA655555:JA655560 D655555:E655560 WVM590019:WVM590024 WLQ590019:WLQ590024 WBU590019:WBU590024 VRY590019:VRY590024 VIC590019:VIC590024 UYG590019:UYG590024 UOK590019:UOK590024 UEO590019:UEO590024 TUS590019:TUS590024 TKW590019:TKW590024 TBA590019:TBA590024 SRE590019:SRE590024 SHI590019:SHI590024 RXM590019:RXM590024 RNQ590019:RNQ590024 RDU590019:RDU590024 QTY590019:QTY590024 QKC590019:QKC590024 QAG590019:QAG590024 PQK590019:PQK590024 PGO590019:PGO590024 OWS590019:OWS590024 OMW590019:OMW590024 ODA590019:ODA590024 NTE590019:NTE590024 NJI590019:NJI590024 MZM590019:MZM590024 MPQ590019:MPQ590024 MFU590019:MFU590024 LVY590019:LVY590024 LMC590019:LMC590024 LCG590019:LCG590024 KSK590019:KSK590024 KIO590019:KIO590024 JYS590019:JYS590024 JOW590019:JOW590024 JFA590019:JFA590024 IVE590019:IVE590024 ILI590019:ILI590024 IBM590019:IBM590024 HRQ590019:HRQ590024 HHU590019:HHU590024 GXY590019:GXY590024 GOC590019:GOC590024 GEG590019:GEG590024 FUK590019:FUK590024 FKO590019:FKO590024 FAS590019:FAS590024 EQW590019:EQW590024 EHA590019:EHA590024 DXE590019:DXE590024 DNI590019:DNI590024 DDM590019:DDM590024 CTQ590019:CTQ590024 CJU590019:CJU590024 BZY590019:BZY590024 BQC590019:BQC590024 BGG590019:BGG590024 AWK590019:AWK590024 AMO590019:AMO590024 ACS590019:ACS590024 SW590019:SW590024 JA590019:JA590024 D590019:E590024 WVM524483:WVM524488 WLQ524483:WLQ524488 WBU524483:WBU524488 VRY524483:VRY524488 VIC524483:VIC524488 UYG524483:UYG524488 UOK524483:UOK524488 UEO524483:UEO524488 TUS524483:TUS524488 TKW524483:TKW524488 TBA524483:TBA524488 SRE524483:SRE524488 SHI524483:SHI524488 RXM524483:RXM524488 RNQ524483:RNQ524488 RDU524483:RDU524488 QTY524483:QTY524488 QKC524483:QKC524488 QAG524483:QAG524488 PQK524483:PQK524488 PGO524483:PGO524488 OWS524483:OWS524488 OMW524483:OMW524488 ODA524483:ODA524488 NTE524483:NTE524488 NJI524483:NJI524488 MZM524483:MZM524488 MPQ524483:MPQ524488 MFU524483:MFU524488 LVY524483:LVY524488 LMC524483:LMC524488 LCG524483:LCG524488 KSK524483:KSK524488 KIO524483:KIO524488 JYS524483:JYS524488 JOW524483:JOW524488 JFA524483:JFA524488 IVE524483:IVE524488 ILI524483:ILI524488 IBM524483:IBM524488 HRQ524483:HRQ524488 HHU524483:HHU524488 GXY524483:GXY524488 GOC524483:GOC524488 GEG524483:GEG524488 FUK524483:FUK524488 FKO524483:FKO524488 FAS524483:FAS524488 EQW524483:EQW524488 EHA524483:EHA524488 DXE524483:DXE524488 DNI524483:DNI524488 DDM524483:DDM524488 CTQ524483:CTQ524488 CJU524483:CJU524488 BZY524483:BZY524488 BQC524483:BQC524488 BGG524483:BGG524488 AWK524483:AWK524488 AMO524483:AMO524488 ACS524483:ACS524488 SW524483:SW524488 JA524483:JA524488 D524483:E524488 WVM458947:WVM458952 WLQ458947:WLQ458952 WBU458947:WBU458952 VRY458947:VRY458952 VIC458947:VIC458952 UYG458947:UYG458952 UOK458947:UOK458952 UEO458947:UEO458952 TUS458947:TUS458952 TKW458947:TKW458952 TBA458947:TBA458952 SRE458947:SRE458952 SHI458947:SHI458952 RXM458947:RXM458952 RNQ458947:RNQ458952 RDU458947:RDU458952 QTY458947:QTY458952 QKC458947:QKC458952 QAG458947:QAG458952 PQK458947:PQK458952 PGO458947:PGO458952 OWS458947:OWS458952 OMW458947:OMW458952 ODA458947:ODA458952 NTE458947:NTE458952 NJI458947:NJI458952 MZM458947:MZM458952 MPQ458947:MPQ458952 MFU458947:MFU458952 LVY458947:LVY458952 LMC458947:LMC458952 LCG458947:LCG458952 KSK458947:KSK458952 KIO458947:KIO458952 JYS458947:JYS458952 JOW458947:JOW458952 JFA458947:JFA458952 IVE458947:IVE458952 ILI458947:ILI458952 IBM458947:IBM458952 HRQ458947:HRQ458952 HHU458947:HHU458952 GXY458947:GXY458952 GOC458947:GOC458952 GEG458947:GEG458952 FUK458947:FUK458952 FKO458947:FKO458952 FAS458947:FAS458952 EQW458947:EQW458952 EHA458947:EHA458952 DXE458947:DXE458952 DNI458947:DNI458952 DDM458947:DDM458952 CTQ458947:CTQ458952 CJU458947:CJU458952 BZY458947:BZY458952 BQC458947:BQC458952 BGG458947:BGG458952 AWK458947:AWK458952 AMO458947:AMO458952 ACS458947:ACS458952 SW458947:SW458952 JA458947:JA458952 D458947:E458952 WVM393411:WVM393416 WLQ393411:WLQ393416 WBU393411:WBU393416 VRY393411:VRY393416 VIC393411:VIC393416 UYG393411:UYG393416 UOK393411:UOK393416 UEO393411:UEO393416 TUS393411:TUS393416 TKW393411:TKW393416 TBA393411:TBA393416 SRE393411:SRE393416 SHI393411:SHI393416 RXM393411:RXM393416 RNQ393411:RNQ393416 RDU393411:RDU393416 QTY393411:QTY393416 QKC393411:QKC393416 QAG393411:QAG393416 PQK393411:PQK393416 PGO393411:PGO393416 OWS393411:OWS393416 OMW393411:OMW393416 ODA393411:ODA393416 NTE393411:NTE393416 NJI393411:NJI393416 MZM393411:MZM393416 MPQ393411:MPQ393416 MFU393411:MFU393416 LVY393411:LVY393416 LMC393411:LMC393416 LCG393411:LCG393416 KSK393411:KSK393416 KIO393411:KIO393416 JYS393411:JYS393416 JOW393411:JOW393416 JFA393411:JFA393416 IVE393411:IVE393416 ILI393411:ILI393416 IBM393411:IBM393416 HRQ393411:HRQ393416 HHU393411:HHU393416 GXY393411:GXY393416 GOC393411:GOC393416 GEG393411:GEG393416 FUK393411:FUK393416 FKO393411:FKO393416 FAS393411:FAS393416 EQW393411:EQW393416 EHA393411:EHA393416 DXE393411:DXE393416 DNI393411:DNI393416 DDM393411:DDM393416 CTQ393411:CTQ393416 CJU393411:CJU393416 BZY393411:BZY393416 BQC393411:BQC393416 BGG393411:BGG393416 AWK393411:AWK393416 AMO393411:AMO393416 ACS393411:ACS393416 SW393411:SW393416 JA393411:JA393416 D393411:E393416 WVM327875:WVM327880 WLQ327875:WLQ327880 WBU327875:WBU327880 VRY327875:VRY327880 VIC327875:VIC327880 UYG327875:UYG327880 UOK327875:UOK327880 UEO327875:UEO327880 TUS327875:TUS327880 TKW327875:TKW327880 TBA327875:TBA327880 SRE327875:SRE327880 SHI327875:SHI327880 RXM327875:RXM327880 RNQ327875:RNQ327880 RDU327875:RDU327880 QTY327875:QTY327880 QKC327875:QKC327880 QAG327875:QAG327880 PQK327875:PQK327880 PGO327875:PGO327880 OWS327875:OWS327880 OMW327875:OMW327880 ODA327875:ODA327880 NTE327875:NTE327880 NJI327875:NJI327880 MZM327875:MZM327880 MPQ327875:MPQ327880 MFU327875:MFU327880 LVY327875:LVY327880 LMC327875:LMC327880 LCG327875:LCG327880 KSK327875:KSK327880 KIO327875:KIO327880 JYS327875:JYS327880 JOW327875:JOW327880 JFA327875:JFA327880 IVE327875:IVE327880 ILI327875:ILI327880 IBM327875:IBM327880 HRQ327875:HRQ327880 HHU327875:HHU327880 GXY327875:GXY327880 GOC327875:GOC327880 GEG327875:GEG327880 FUK327875:FUK327880 FKO327875:FKO327880 FAS327875:FAS327880 EQW327875:EQW327880 EHA327875:EHA327880 DXE327875:DXE327880 DNI327875:DNI327880 DDM327875:DDM327880 CTQ327875:CTQ327880 CJU327875:CJU327880 BZY327875:BZY327880 BQC327875:BQC327880 BGG327875:BGG327880 AWK327875:AWK327880 AMO327875:AMO327880 ACS327875:ACS327880 SW327875:SW327880 JA327875:JA327880 D327875:E327880 WVM262339:WVM262344 WLQ262339:WLQ262344 WBU262339:WBU262344 VRY262339:VRY262344 VIC262339:VIC262344 UYG262339:UYG262344 UOK262339:UOK262344 UEO262339:UEO262344 TUS262339:TUS262344 TKW262339:TKW262344 TBA262339:TBA262344 SRE262339:SRE262344 SHI262339:SHI262344 RXM262339:RXM262344 RNQ262339:RNQ262344 RDU262339:RDU262344 QTY262339:QTY262344 QKC262339:QKC262344 QAG262339:QAG262344 PQK262339:PQK262344 PGO262339:PGO262344 OWS262339:OWS262344 OMW262339:OMW262344 ODA262339:ODA262344 NTE262339:NTE262344 NJI262339:NJI262344 MZM262339:MZM262344 MPQ262339:MPQ262344 MFU262339:MFU262344 LVY262339:LVY262344 LMC262339:LMC262344 LCG262339:LCG262344 KSK262339:KSK262344 KIO262339:KIO262344 JYS262339:JYS262344 JOW262339:JOW262344 JFA262339:JFA262344 IVE262339:IVE262344 ILI262339:ILI262344 IBM262339:IBM262344 HRQ262339:HRQ262344 HHU262339:HHU262344 GXY262339:GXY262344 GOC262339:GOC262344 GEG262339:GEG262344 FUK262339:FUK262344 FKO262339:FKO262344 FAS262339:FAS262344 EQW262339:EQW262344 EHA262339:EHA262344 DXE262339:DXE262344 DNI262339:DNI262344 DDM262339:DDM262344 CTQ262339:CTQ262344 CJU262339:CJU262344 BZY262339:BZY262344 BQC262339:BQC262344 BGG262339:BGG262344 AWK262339:AWK262344 AMO262339:AMO262344 ACS262339:ACS262344 SW262339:SW262344 JA262339:JA262344 D262339:E262344 WVM196803:WVM196808 WLQ196803:WLQ196808 WBU196803:WBU196808 VRY196803:VRY196808 VIC196803:VIC196808 UYG196803:UYG196808 UOK196803:UOK196808 UEO196803:UEO196808 TUS196803:TUS196808 TKW196803:TKW196808 TBA196803:TBA196808 SRE196803:SRE196808 SHI196803:SHI196808 RXM196803:RXM196808 RNQ196803:RNQ196808 RDU196803:RDU196808 QTY196803:QTY196808 QKC196803:QKC196808 QAG196803:QAG196808 PQK196803:PQK196808 PGO196803:PGO196808 OWS196803:OWS196808 OMW196803:OMW196808 ODA196803:ODA196808 NTE196803:NTE196808 NJI196803:NJI196808 MZM196803:MZM196808 MPQ196803:MPQ196808 MFU196803:MFU196808 LVY196803:LVY196808 LMC196803:LMC196808 LCG196803:LCG196808 KSK196803:KSK196808 KIO196803:KIO196808 JYS196803:JYS196808 JOW196803:JOW196808 JFA196803:JFA196808 IVE196803:IVE196808 ILI196803:ILI196808 IBM196803:IBM196808 HRQ196803:HRQ196808 HHU196803:HHU196808 GXY196803:GXY196808 GOC196803:GOC196808 GEG196803:GEG196808 FUK196803:FUK196808 FKO196803:FKO196808 FAS196803:FAS196808 EQW196803:EQW196808 EHA196803:EHA196808 DXE196803:DXE196808 DNI196803:DNI196808 DDM196803:DDM196808 CTQ196803:CTQ196808 CJU196803:CJU196808 BZY196803:BZY196808 BQC196803:BQC196808 BGG196803:BGG196808 AWK196803:AWK196808 AMO196803:AMO196808 ACS196803:ACS196808 SW196803:SW196808 JA196803:JA196808 D196803:E196808 WVM131267:WVM131272 WLQ131267:WLQ131272 WBU131267:WBU131272 VRY131267:VRY131272 VIC131267:VIC131272 UYG131267:UYG131272 UOK131267:UOK131272 UEO131267:UEO131272 TUS131267:TUS131272 TKW131267:TKW131272 TBA131267:TBA131272 SRE131267:SRE131272 SHI131267:SHI131272 RXM131267:RXM131272 RNQ131267:RNQ131272 RDU131267:RDU131272 QTY131267:QTY131272 QKC131267:QKC131272 QAG131267:QAG131272 PQK131267:PQK131272 PGO131267:PGO131272 OWS131267:OWS131272 OMW131267:OMW131272 ODA131267:ODA131272 NTE131267:NTE131272 NJI131267:NJI131272 MZM131267:MZM131272 MPQ131267:MPQ131272 MFU131267:MFU131272 LVY131267:LVY131272 LMC131267:LMC131272 LCG131267:LCG131272 KSK131267:KSK131272 KIO131267:KIO131272 JYS131267:JYS131272 JOW131267:JOW131272 JFA131267:JFA131272 IVE131267:IVE131272 ILI131267:ILI131272 IBM131267:IBM131272 HRQ131267:HRQ131272 HHU131267:HHU131272 GXY131267:GXY131272 GOC131267:GOC131272 GEG131267:GEG131272 FUK131267:FUK131272 FKO131267:FKO131272 FAS131267:FAS131272 EQW131267:EQW131272 EHA131267:EHA131272 DXE131267:DXE131272 DNI131267:DNI131272 DDM131267:DDM131272 CTQ131267:CTQ131272 CJU131267:CJU131272 BZY131267:BZY131272 BQC131267:BQC131272 BGG131267:BGG131272 AWK131267:AWK131272 AMO131267:AMO131272 ACS131267:ACS131272 SW131267:SW131272 JA131267:JA131272 D131267:E131272 WVM65731:WVM65736 WLQ65731:WLQ65736 WBU65731:WBU65736 VRY65731:VRY65736 VIC65731:VIC65736 UYG65731:UYG65736 UOK65731:UOK65736 UEO65731:UEO65736 TUS65731:TUS65736 TKW65731:TKW65736 TBA65731:TBA65736 SRE65731:SRE65736 SHI65731:SHI65736 RXM65731:RXM65736 RNQ65731:RNQ65736 RDU65731:RDU65736 QTY65731:QTY65736 QKC65731:QKC65736 QAG65731:QAG65736 PQK65731:PQK65736 PGO65731:PGO65736 OWS65731:OWS65736 OMW65731:OMW65736 ODA65731:ODA65736 NTE65731:NTE65736 NJI65731:NJI65736 MZM65731:MZM65736 MPQ65731:MPQ65736 MFU65731:MFU65736 LVY65731:LVY65736 LMC65731:LMC65736 LCG65731:LCG65736 KSK65731:KSK65736 KIO65731:KIO65736 JYS65731:JYS65736 JOW65731:JOW65736 JFA65731:JFA65736 IVE65731:IVE65736 ILI65731:ILI65736 IBM65731:IBM65736 HRQ65731:HRQ65736 HHU65731:HHU65736 GXY65731:GXY65736 GOC65731:GOC65736 GEG65731:GEG65736 FUK65731:FUK65736 FKO65731:FKO65736 FAS65731:FAS65736 EQW65731:EQW65736 EHA65731:EHA65736 DXE65731:DXE65736 DNI65731:DNI65736 DDM65731:DDM65736 CTQ65731:CTQ65736 CJU65731:CJU65736 BZY65731:BZY65736 BQC65731:BQC65736 BGG65731:BGG65736 AWK65731:AWK65736 AMO65731:AMO65736 ACS65731:ACS65736 SW65731:SW65736 JA65731:JA65736 D65731:E65736 WVM983163:WVM983168 WLQ983163:WLQ983168 WBU983163:WBU983168 VRY983163:VRY983168 VIC983163:VIC983168 UYG983163:UYG983168 UOK983163:UOK983168 UEO983163:UEO983168 TUS983163:TUS983168 TKW983163:TKW983168 TBA983163:TBA983168 SRE983163:SRE983168 SHI983163:SHI983168 RXM983163:RXM983168 RNQ983163:RNQ983168 RDU983163:RDU983168 QTY983163:QTY983168 QKC983163:QKC983168 QAG983163:QAG983168 PQK983163:PQK983168 PGO983163:PGO983168 OWS983163:OWS983168 OMW983163:OMW983168 ODA983163:ODA983168 NTE983163:NTE983168 NJI983163:NJI983168 MZM983163:MZM983168 MPQ983163:MPQ983168 MFU983163:MFU983168 LVY983163:LVY983168 LMC983163:LMC983168 LCG983163:LCG983168 KSK983163:KSK983168 KIO983163:KIO983168 JYS983163:JYS983168 JOW983163:JOW983168 JFA983163:JFA983168 IVE983163:IVE983168 ILI983163:ILI983168 IBM983163:IBM983168 HRQ983163:HRQ983168 HHU983163:HHU983168 GXY983163:GXY983168 GOC983163:GOC983168 GEG983163:GEG983168 FUK983163:FUK983168 FKO983163:FKO983168 FAS983163:FAS983168 EQW983163:EQW983168 EHA983163:EHA983168 DXE983163:DXE983168 DNI983163:DNI983168 DDM983163:DDM983168 CTQ983163:CTQ983168 CJU983163:CJU983168 BZY983163:BZY983168 BQC983163:BQC983168 BGG983163:BGG983168 AWK983163:AWK983168 AMO983163:AMO983168 ACS983163:ACS983168 SW983163:SW983168 JA983163:JA983168 D983163:E983168 WVM917627:WVM917632 WLQ917627:WLQ917632 WBU917627:WBU917632 VRY917627:VRY917632 VIC917627:VIC917632 UYG917627:UYG917632 UOK917627:UOK917632 UEO917627:UEO917632 TUS917627:TUS917632 TKW917627:TKW917632 TBA917627:TBA917632 SRE917627:SRE917632 SHI917627:SHI917632 RXM917627:RXM917632 RNQ917627:RNQ917632 RDU917627:RDU917632 QTY917627:QTY917632 QKC917627:QKC917632 QAG917627:QAG917632 PQK917627:PQK917632 PGO917627:PGO917632 OWS917627:OWS917632 OMW917627:OMW917632 ODA917627:ODA917632 NTE917627:NTE917632 NJI917627:NJI917632 MZM917627:MZM917632 MPQ917627:MPQ917632 MFU917627:MFU917632 LVY917627:LVY917632 LMC917627:LMC917632 LCG917627:LCG917632 KSK917627:KSK917632 KIO917627:KIO917632 JYS917627:JYS917632 JOW917627:JOW917632 JFA917627:JFA917632 IVE917627:IVE917632 ILI917627:ILI917632 IBM917627:IBM917632 HRQ917627:HRQ917632 HHU917627:HHU917632 GXY917627:GXY917632 GOC917627:GOC917632 GEG917627:GEG917632 FUK917627:FUK917632 FKO917627:FKO917632 FAS917627:FAS917632 EQW917627:EQW917632 EHA917627:EHA917632 DXE917627:DXE917632 DNI917627:DNI917632 DDM917627:DDM917632 CTQ917627:CTQ917632 CJU917627:CJU917632 BZY917627:BZY917632 BQC917627:BQC917632 BGG917627:BGG917632 AWK917627:AWK917632 AMO917627:AMO917632 ACS917627:ACS917632 SW917627:SW917632 JA917627:JA917632 D917627:E917632 WVM852091:WVM852096 WLQ852091:WLQ852096 WBU852091:WBU852096 VRY852091:VRY852096 VIC852091:VIC852096 UYG852091:UYG852096 UOK852091:UOK852096 UEO852091:UEO852096 TUS852091:TUS852096 TKW852091:TKW852096 TBA852091:TBA852096 SRE852091:SRE852096 SHI852091:SHI852096 RXM852091:RXM852096 RNQ852091:RNQ852096 RDU852091:RDU852096 QTY852091:QTY852096 QKC852091:QKC852096 QAG852091:QAG852096 PQK852091:PQK852096 PGO852091:PGO852096 OWS852091:OWS852096 OMW852091:OMW852096 ODA852091:ODA852096 NTE852091:NTE852096 NJI852091:NJI852096 MZM852091:MZM852096 MPQ852091:MPQ852096 MFU852091:MFU852096 LVY852091:LVY852096 LMC852091:LMC852096 LCG852091:LCG852096 KSK852091:KSK852096 KIO852091:KIO852096 JYS852091:JYS852096 JOW852091:JOW852096 JFA852091:JFA852096 IVE852091:IVE852096 ILI852091:ILI852096 IBM852091:IBM852096 HRQ852091:HRQ852096 HHU852091:HHU852096 GXY852091:GXY852096 GOC852091:GOC852096 GEG852091:GEG852096 FUK852091:FUK852096 FKO852091:FKO852096 FAS852091:FAS852096 EQW852091:EQW852096 EHA852091:EHA852096 DXE852091:DXE852096 DNI852091:DNI852096 DDM852091:DDM852096 CTQ852091:CTQ852096 CJU852091:CJU852096 BZY852091:BZY852096 BQC852091:BQC852096 BGG852091:BGG852096 AWK852091:AWK852096 AMO852091:AMO852096 ACS852091:ACS852096 SW852091:SW852096 JA852091:JA852096 D852091:E852096 WVM786555:WVM786560 WLQ786555:WLQ786560 WBU786555:WBU786560 VRY786555:VRY786560 VIC786555:VIC786560 UYG786555:UYG786560 UOK786555:UOK786560 UEO786555:UEO786560 TUS786555:TUS786560 TKW786555:TKW786560 TBA786555:TBA786560 SRE786555:SRE786560 SHI786555:SHI786560 RXM786555:RXM786560 RNQ786555:RNQ786560 RDU786555:RDU786560 QTY786555:QTY786560 QKC786555:QKC786560 QAG786555:QAG786560 PQK786555:PQK786560 PGO786555:PGO786560 OWS786555:OWS786560 OMW786555:OMW786560 ODA786555:ODA786560 NTE786555:NTE786560 NJI786555:NJI786560 MZM786555:MZM786560 MPQ786555:MPQ786560 MFU786555:MFU786560 LVY786555:LVY786560 LMC786555:LMC786560 LCG786555:LCG786560 KSK786555:KSK786560 KIO786555:KIO786560 JYS786555:JYS786560 JOW786555:JOW786560 JFA786555:JFA786560 IVE786555:IVE786560 ILI786555:ILI786560 IBM786555:IBM786560 HRQ786555:HRQ786560 HHU786555:HHU786560 GXY786555:GXY786560 GOC786555:GOC786560 GEG786555:GEG786560 FUK786555:FUK786560 FKO786555:FKO786560 FAS786555:FAS786560 EQW786555:EQW786560 EHA786555:EHA786560 DXE786555:DXE786560 DNI786555:DNI786560 DDM786555:DDM786560 CTQ786555:CTQ786560 CJU786555:CJU786560 BZY786555:BZY786560 BQC786555:BQC786560 BGG786555:BGG786560 AWK786555:AWK786560 AMO786555:AMO786560 ACS786555:ACS786560 SW786555:SW786560 JA786555:JA786560 D786555:E786560 WVM721019:WVM721024 WLQ721019:WLQ721024 WBU721019:WBU721024 VRY721019:VRY721024 VIC721019:VIC721024 UYG721019:UYG721024 UOK721019:UOK721024 UEO721019:UEO721024 TUS721019:TUS721024 TKW721019:TKW721024 TBA721019:TBA721024 SRE721019:SRE721024 SHI721019:SHI721024 RXM721019:RXM721024 RNQ721019:RNQ721024 RDU721019:RDU721024 QTY721019:QTY721024 QKC721019:QKC721024 QAG721019:QAG721024 PQK721019:PQK721024 PGO721019:PGO721024 OWS721019:OWS721024 OMW721019:OMW721024 ODA721019:ODA721024 NTE721019:NTE721024 NJI721019:NJI721024 MZM721019:MZM721024 MPQ721019:MPQ721024 MFU721019:MFU721024 LVY721019:LVY721024 LMC721019:LMC721024 LCG721019:LCG721024 KSK721019:KSK721024 KIO721019:KIO721024 JYS721019:JYS721024 JOW721019:JOW721024 JFA721019:JFA721024 IVE721019:IVE721024 ILI721019:ILI721024 IBM721019:IBM721024 HRQ721019:HRQ721024 HHU721019:HHU721024 GXY721019:GXY721024 GOC721019:GOC721024 GEG721019:GEG721024 FUK721019:FUK721024 FKO721019:FKO721024 FAS721019:FAS721024 EQW721019:EQW721024 EHA721019:EHA721024 DXE721019:DXE721024 DNI721019:DNI721024 DDM721019:DDM721024 CTQ721019:CTQ721024 CJU721019:CJU721024 BZY721019:BZY721024 BQC721019:BQC721024 BGG721019:BGG721024 AWK721019:AWK721024 AMO721019:AMO721024 ACS721019:ACS721024 SW721019:SW721024 JA721019:JA721024 D721019:E721024 WVM655483:WVM655488 WLQ655483:WLQ655488 WBU655483:WBU655488 VRY655483:VRY655488 VIC655483:VIC655488 UYG655483:UYG655488 UOK655483:UOK655488 UEO655483:UEO655488 TUS655483:TUS655488 TKW655483:TKW655488 TBA655483:TBA655488 SRE655483:SRE655488 SHI655483:SHI655488 RXM655483:RXM655488 RNQ655483:RNQ655488 RDU655483:RDU655488 QTY655483:QTY655488 QKC655483:QKC655488 QAG655483:QAG655488 PQK655483:PQK655488 PGO655483:PGO655488 OWS655483:OWS655488 OMW655483:OMW655488 ODA655483:ODA655488 NTE655483:NTE655488 NJI655483:NJI655488 MZM655483:MZM655488 MPQ655483:MPQ655488 MFU655483:MFU655488 LVY655483:LVY655488 LMC655483:LMC655488 LCG655483:LCG655488 KSK655483:KSK655488 KIO655483:KIO655488 JYS655483:JYS655488 JOW655483:JOW655488 JFA655483:JFA655488 IVE655483:IVE655488 ILI655483:ILI655488 IBM655483:IBM655488 HRQ655483:HRQ655488 HHU655483:HHU655488 GXY655483:GXY655488 GOC655483:GOC655488 GEG655483:GEG655488 FUK655483:FUK655488 FKO655483:FKO655488 FAS655483:FAS655488 EQW655483:EQW655488 EHA655483:EHA655488 DXE655483:DXE655488 DNI655483:DNI655488 DDM655483:DDM655488 CTQ655483:CTQ655488 CJU655483:CJU655488 BZY655483:BZY655488 BQC655483:BQC655488 BGG655483:BGG655488 AWK655483:AWK655488 AMO655483:AMO655488 ACS655483:ACS655488 SW655483:SW655488 JA655483:JA655488 D655483:E655488 WVM589947:WVM589952 WLQ589947:WLQ589952 WBU589947:WBU589952 VRY589947:VRY589952 VIC589947:VIC589952 UYG589947:UYG589952 UOK589947:UOK589952 UEO589947:UEO589952 TUS589947:TUS589952 TKW589947:TKW589952 TBA589947:TBA589952 SRE589947:SRE589952 SHI589947:SHI589952 RXM589947:RXM589952 RNQ589947:RNQ589952 RDU589947:RDU589952 QTY589947:QTY589952 QKC589947:QKC589952 QAG589947:QAG589952 PQK589947:PQK589952 PGO589947:PGO589952 OWS589947:OWS589952 OMW589947:OMW589952 ODA589947:ODA589952 NTE589947:NTE589952 NJI589947:NJI589952 MZM589947:MZM589952 MPQ589947:MPQ589952 MFU589947:MFU589952 LVY589947:LVY589952 LMC589947:LMC589952 LCG589947:LCG589952 KSK589947:KSK589952 KIO589947:KIO589952 JYS589947:JYS589952 JOW589947:JOW589952 JFA589947:JFA589952 IVE589947:IVE589952 ILI589947:ILI589952 IBM589947:IBM589952 HRQ589947:HRQ589952 HHU589947:HHU589952 GXY589947:GXY589952 GOC589947:GOC589952 GEG589947:GEG589952 FUK589947:FUK589952 FKO589947:FKO589952 FAS589947:FAS589952 EQW589947:EQW589952 EHA589947:EHA589952 DXE589947:DXE589952 DNI589947:DNI589952 DDM589947:DDM589952 CTQ589947:CTQ589952 CJU589947:CJU589952 BZY589947:BZY589952 BQC589947:BQC589952 BGG589947:BGG589952 AWK589947:AWK589952 AMO589947:AMO589952 ACS589947:ACS589952 SW589947:SW589952 JA589947:JA589952 D589947:E589952 WVM524411:WVM524416 WLQ524411:WLQ524416 WBU524411:WBU524416 VRY524411:VRY524416 VIC524411:VIC524416 UYG524411:UYG524416 UOK524411:UOK524416 UEO524411:UEO524416 TUS524411:TUS524416 TKW524411:TKW524416 TBA524411:TBA524416 SRE524411:SRE524416 SHI524411:SHI524416 RXM524411:RXM524416 RNQ524411:RNQ524416 RDU524411:RDU524416 QTY524411:QTY524416 QKC524411:QKC524416 QAG524411:QAG524416 PQK524411:PQK524416 PGO524411:PGO524416 OWS524411:OWS524416 OMW524411:OMW524416 ODA524411:ODA524416 NTE524411:NTE524416 NJI524411:NJI524416 MZM524411:MZM524416 MPQ524411:MPQ524416 MFU524411:MFU524416 LVY524411:LVY524416 LMC524411:LMC524416 LCG524411:LCG524416 KSK524411:KSK524416 KIO524411:KIO524416 JYS524411:JYS524416 JOW524411:JOW524416 JFA524411:JFA524416 IVE524411:IVE524416 ILI524411:ILI524416 IBM524411:IBM524416 HRQ524411:HRQ524416 HHU524411:HHU524416 GXY524411:GXY524416 GOC524411:GOC524416 GEG524411:GEG524416 FUK524411:FUK524416 FKO524411:FKO524416 FAS524411:FAS524416 EQW524411:EQW524416 EHA524411:EHA524416 DXE524411:DXE524416 DNI524411:DNI524416 DDM524411:DDM524416 CTQ524411:CTQ524416 CJU524411:CJU524416 BZY524411:BZY524416 BQC524411:BQC524416 BGG524411:BGG524416 AWK524411:AWK524416 AMO524411:AMO524416 ACS524411:ACS524416 SW524411:SW524416 JA524411:JA524416 D524411:E524416 WVM458875:WVM458880 WLQ458875:WLQ458880 WBU458875:WBU458880 VRY458875:VRY458880 VIC458875:VIC458880 UYG458875:UYG458880 UOK458875:UOK458880 UEO458875:UEO458880 TUS458875:TUS458880 TKW458875:TKW458880 TBA458875:TBA458880 SRE458875:SRE458880 SHI458875:SHI458880 RXM458875:RXM458880 RNQ458875:RNQ458880 RDU458875:RDU458880 QTY458875:QTY458880 QKC458875:QKC458880 QAG458875:QAG458880 PQK458875:PQK458880 PGO458875:PGO458880 OWS458875:OWS458880 OMW458875:OMW458880 ODA458875:ODA458880 NTE458875:NTE458880 NJI458875:NJI458880 MZM458875:MZM458880 MPQ458875:MPQ458880 MFU458875:MFU458880 LVY458875:LVY458880 LMC458875:LMC458880 LCG458875:LCG458880 KSK458875:KSK458880 KIO458875:KIO458880 JYS458875:JYS458880 JOW458875:JOW458880 JFA458875:JFA458880 IVE458875:IVE458880 ILI458875:ILI458880 IBM458875:IBM458880 HRQ458875:HRQ458880 HHU458875:HHU458880 GXY458875:GXY458880 GOC458875:GOC458880 GEG458875:GEG458880 FUK458875:FUK458880 FKO458875:FKO458880 FAS458875:FAS458880 EQW458875:EQW458880 EHA458875:EHA458880 DXE458875:DXE458880 DNI458875:DNI458880 DDM458875:DDM458880 CTQ458875:CTQ458880 CJU458875:CJU458880 BZY458875:BZY458880 BQC458875:BQC458880 BGG458875:BGG458880 AWK458875:AWK458880 AMO458875:AMO458880 ACS458875:ACS458880 SW458875:SW458880 JA458875:JA458880 D458875:E458880 WVM393339:WVM393344 WLQ393339:WLQ393344 WBU393339:WBU393344 VRY393339:VRY393344 VIC393339:VIC393344 UYG393339:UYG393344 UOK393339:UOK393344 UEO393339:UEO393344 TUS393339:TUS393344 TKW393339:TKW393344 TBA393339:TBA393344 SRE393339:SRE393344 SHI393339:SHI393344 RXM393339:RXM393344 RNQ393339:RNQ393344 RDU393339:RDU393344 QTY393339:QTY393344 QKC393339:QKC393344 QAG393339:QAG393344 PQK393339:PQK393344 PGO393339:PGO393344 OWS393339:OWS393344 OMW393339:OMW393344 ODA393339:ODA393344 NTE393339:NTE393344 NJI393339:NJI393344 MZM393339:MZM393344 MPQ393339:MPQ393344 MFU393339:MFU393344 LVY393339:LVY393344 LMC393339:LMC393344 LCG393339:LCG393344 KSK393339:KSK393344 KIO393339:KIO393344 JYS393339:JYS393344 JOW393339:JOW393344 JFA393339:JFA393344 IVE393339:IVE393344 ILI393339:ILI393344 IBM393339:IBM393344 HRQ393339:HRQ393344 HHU393339:HHU393344 GXY393339:GXY393344 GOC393339:GOC393344 GEG393339:GEG393344 FUK393339:FUK393344 FKO393339:FKO393344 FAS393339:FAS393344 EQW393339:EQW393344 EHA393339:EHA393344 DXE393339:DXE393344 DNI393339:DNI393344 DDM393339:DDM393344 CTQ393339:CTQ393344 CJU393339:CJU393344 BZY393339:BZY393344 BQC393339:BQC393344 BGG393339:BGG393344 AWK393339:AWK393344 AMO393339:AMO393344 ACS393339:ACS393344 SW393339:SW393344 JA393339:JA393344 D393339:E393344 WVM327803:WVM327808 WLQ327803:WLQ327808 WBU327803:WBU327808 VRY327803:VRY327808 VIC327803:VIC327808 UYG327803:UYG327808 UOK327803:UOK327808 UEO327803:UEO327808 TUS327803:TUS327808 TKW327803:TKW327808 TBA327803:TBA327808 SRE327803:SRE327808 SHI327803:SHI327808 RXM327803:RXM327808 RNQ327803:RNQ327808 RDU327803:RDU327808 QTY327803:QTY327808 QKC327803:QKC327808 QAG327803:QAG327808 PQK327803:PQK327808 PGO327803:PGO327808 OWS327803:OWS327808 OMW327803:OMW327808 ODA327803:ODA327808 NTE327803:NTE327808 NJI327803:NJI327808 MZM327803:MZM327808 MPQ327803:MPQ327808 MFU327803:MFU327808 LVY327803:LVY327808 LMC327803:LMC327808 LCG327803:LCG327808 KSK327803:KSK327808 KIO327803:KIO327808 JYS327803:JYS327808 JOW327803:JOW327808 JFA327803:JFA327808 IVE327803:IVE327808 ILI327803:ILI327808 IBM327803:IBM327808 HRQ327803:HRQ327808 HHU327803:HHU327808 GXY327803:GXY327808 GOC327803:GOC327808 GEG327803:GEG327808 FUK327803:FUK327808 FKO327803:FKO327808 FAS327803:FAS327808 EQW327803:EQW327808 EHA327803:EHA327808 DXE327803:DXE327808 DNI327803:DNI327808 DDM327803:DDM327808 CTQ327803:CTQ327808 CJU327803:CJU327808 BZY327803:BZY327808 BQC327803:BQC327808 BGG327803:BGG327808 AWK327803:AWK327808 AMO327803:AMO327808 ACS327803:ACS327808 SW327803:SW327808 JA327803:JA327808 D327803:E327808 WVM262267:WVM262272 WLQ262267:WLQ262272 WBU262267:WBU262272 VRY262267:VRY262272 VIC262267:VIC262272 UYG262267:UYG262272 UOK262267:UOK262272 UEO262267:UEO262272 TUS262267:TUS262272 TKW262267:TKW262272 TBA262267:TBA262272 SRE262267:SRE262272 SHI262267:SHI262272 RXM262267:RXM262272 RNQ262267:RNQ262272 RDU262267:RDU262272 QTY262267:QTY262272 QKC262267:QKC262272 QAG262267:QAG262272 PQK262267:PQK262272 PGO262267:PGO262272 OWS262267:OWS262272 OMW262267:OMW262272 ODA262267:ODA262272 NTE262267:NTE262272 NJI262267:NJI262272 MZM262267:MZM262272 MPQ262267:MPQ262272 MFU262267:MFU262272 LVY262267:LVY262272 LMC262267:LMC262272 LCG262267:LCG262272 KSK262267:KSK262272 KIO262267:KIO262272 JYS262267:JYS262272 JOW262267:JOW262272 JFA262267:JFA262272 IVE262267:IVE262272 ILI262267:ILI262272 IBM262267:IBM262272 HRQ262267:HRQ262272 HHU262267:HHU262272 GXY262267:GXY262272 GOC262267:GOC262272 GEG262267:GEG262272 FUK262267:FUK262272 FKO262267:FKO262272 FAS262267:FAS262272 EQW262267:EQW262272 EHA262267:EHA262272 DXE262267:DXE262272 DNI262267:DNI262272 DDM262267:DDM262272 CTQ262267:CTQ262272 CJU262267:CJU262272 BZY262267:BZY262272 BQC262267:BQC262272 BGG262267:BGG262272 AWK262267:AWK262272 AMO262267:AMO262272 ACS262267:ACS262272 SW262267:SW262272 JA262267:JA262272 D262267:E262272 WVM196731:WVM196736 WLQ196731:WLQ196736 WBU196731:WBU196736 VRY196731:VRY196736 VIC196731:VIC196736 UYG196731:UYG196736 UOK196731:UOK196736 UEO196731:UEO196736 TUS196731:TUS196736 TKW196731:TKW196736 TBA196731:TBA196736 SRE196731:SRE196736 SHI196731:SHI196736 RXM196731:RXM196736 RNQ196731:RNQ196736 RDU196731:RDU196736 QTY196731:QTY196736 QKC196731:QKC196736 QAG196731:QAG196736 PQK196731:PQK196736 PGO196731:PGO196736 OWS196731:OWS196736 OMW196731:OMW196736 ODA196731:ODA196736 NTE196731:NTE196736 NJI196731:NJI196736 MZM196731:MZM196736 MPQ196731:MPQ196736 MFU196731:MFU196736 LVY196731:LVY196736 LMC196731:LMC196736 LCG196731:LCG196736 KSK196731:KSK196736 KIO196731:KIO196736 JYS196731:JYS196736 JOW196731:JOW196736 JFA196731:JFA196736 IVE196731:IVE196736 ILI196731:ILI196736 IBM196731:IBM196736 HRQ196731:HRQ196736 HHU196731:HHU196736 GXY196731:GXY196736 GOC196731:GOC196736 GEG196731:GEG196736 FUK196731:FUK196736 FKO196731:FKO196736 FAS196731:FAS196736 EQW196731:EQW196736 EHA196731:EHA196736 DXE196731:DXE196736 DNI196731:DNI196736 DDM196731:DDM196736 CTQ196731:CTQ196736 CJU196731:CJU196736 BZY196731:BZY196736 BQC196731:BQC196736 BGG196731:BGG196736 AWK196731:AWK196736 AMO196731:AMO196736 ACS196731:ACS196736 SW196731:SW196736 JA196731:JA196736 D196731:E196736 WVM131195:WVM131200 WLQ131195:WLQ131200 WBU131195:WBU131200 VRY131195:VRY131200 VIC131195:VIC131200 UYG131195:UYG131200 UOK131195:UOK131200 UEO131195:UEO131200 TUS131195:TUS131200 TKW131195:TKW131200 TBA131195:TBA131200 SRE131195:SRE131200 SHI131195:SHI131200 RXM131195:RXM131200 RNQ131195:RNQ131200 RDU131195:RDU131200 QTY131195:QTY131200 QKC131195:QKC131200 QAG131195:QAG131200 PQK131195:PQK131200 PGO131195:PGO131200 OWS131195:OWS131200 OMW131195:OMW131200 ODA131195:ODA131200 NTE131195:NTE131200 NJI131195:NJI131200 MZM131195:MZM131200 MPQ131195:MPQ131200 MFU131195:MFU131200 LVY131195:LVY131200 LMC131195:LMC131200 LCG131195:LCG131200 KSK131195:KSK131200 KIO131195:KIO131200 JYS131195:JYS131200 JOW131195:JOW131200 JFA131195:JFA131200 IVE131195:IVE131200 ILI131195:ILI131200 IBM131195:IBM131200 HRQ131195:HRQ131200 HHU131195:HHU131200 GXY131195:GXY131200 GOC131195:GOC131200 GEG131195:GEG131200 FUK131195:FUK131200 FKO131195:FKO131200 FAS131195:FAS131200 EQW131195:EQW131200 EHA131195:EHA131200 DXE131195:DXE131200 DNI131195:DNI131200 DDM131195:DDM131200 CTQ131195:CTQ131200 CJU131195:CJU131200 BZY131195:BZY131200 BQC131195:BQC131200 BGG131195:BGG131200 AWK131195:AWK131200 AMO131195:AMO131200 ACS131195:ACS131200 SW131195:SW131200 JA131195:JA131200 D131195:E131200 WVM65659:WVM65664 WLQ65659:WLQ65664 WBU65659:WBU65664 VRY65659:VRY65664 VIC65659:VIC65664 UYG65659:UYG65664 UOK65659:UOK65664 UEO65659:UEO65664 TUS65659:TUS65664 TKW65659:TKW65664 TBA65659:TBA65664 SRE65659:SRE65664 SHI65659:SHI65664 RXM65659:RXM65664 RNQ65659:RNQ65664 RDU65659:RDU65664 QTY65659:QTY65664 QKC65659:QKC65664 QAG65659:QAG65664 PQK65659:PQK65664 PGO65659:PGO65664 OWS65659:OWS65664 OMW65659:OMW65664 ODA65659:ODA65664 NTE65659:NTE65664 NJI65659:NJI65664 MZM65659:MZM65664 MPQ65659:MPQ65664 MFU65659:MFU65664 LVY65659:LVY65664 LMC65659:LMC65664 LCG65659:LCG65664 KSK65659:KSK65664 KIO65659:KIO65664 JYS65659:JYS65664 JOW65659:JOW65664 JFA65659:JFA65664 IVE65659:IVE65664 ILI65659:ILI65664 IBM65659:IBM65664 HRQ65659:HRQ65664 HHU65659:HHU65664 GXY65659:GXY65664 GOC65659:GOC65664 GEG65659:GEG65664 FUK65659:FUK65664 FKO65659:FKO65664 FAS65659:FAS65664 EQW65659:EQW65664 EHA65659:EHA65664 DXE65659:DXE65664 DNI65659:DNI65664 DDM65659:DDM65664 CTQ65659:CTQ65664 CJU65659:CJU65664 BZY65659:BZY65664 BQC65659:BQC65664 BGG65659:BGG65664 AWK65659:AWK65664 AMO65659:AMO65664 ACS65659:ACS65664 SW65659:SW65664 JA65659:JA65664 D65659:E65664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JA194:JA200 WVM68:WVM74 WLQ68:WLQ74 WBU68:WBU74 VRY68:VRY74 VIC68:VIC74 UYG68:UYG74 UOK68:UOK74 UEO68:UEO74 TUS68:TUS74 TKW68:TKW74 TBA68:TBA74 SRE68:SRE74 SHI68:SHI74 RXM68:RXM74 RNQ68:RNQ74 RDU68:RDU74 QTY68:QTY74 QKC68:QKC74 QAG68:QAG74 PQK68:PQK74 PGO68:PGO74 OWS68:OWS74 OMW68:OMW74 ODA68:ODA74 NTE68:NTE74 NJI68:NJI74 MZM68:MZM74 MPQ68:MPQ74 MFU68:MFU74 LVY68:LVY74 LMC68:LMC74 LCG68:LCG74 KSK68:KSK74 KIO68:KIO74 JYS68:JYS74 JOW68:JOW74 JFA68:JFA74 IVE68:IVE74 ILI68:ILI74 IBM68:IBM74 HRQ68:HRQ74 HHU68:HHU74 GXY68:GXY74 GOC68:GOC74 GEG68:GEG74 FUK68:FUK74 FKO68:FKO74 FAS68:FAS74 EQW68:EQW74 EHA68:EHA74 DXE68:DXE74 DNI68:DNI74 DDM68:DDM74 CTQ68:CTQ74 CJU68:CJU74 BZY68:BZY74 BQC68:BQC74 BGG68:BGG74 AWK68:AWK74 AMO68:AMO74 ACS68:ACS74 SW68:SW74 JA68:JA74 WVM77:WVM83 WLQ77:WLQ83 WBU77:WBU83 VRY77:VRY83 VIC77:VIC83 UYG77:UYG83 UOK77:UOK83 UEO77:UEO83 TUS77:TUS83 TKW77:TKW83 TBA77:TBA83 SRE77:SRE83 SHI77:SHI83 RXM77:RXM83 RNQ77:RNQ83 RDU77:RDU83 QTY77:QTY83 QKC77:QKC83 QAG77:QAG83 PQK77:PQK83 PGO77:PGO83 OWS77:OWS83 OMW77:OMW83 ODA77:ODA83 NTE77:NTE83 NJI77:NJI83 MZM77:MZM83 MPQ77:MPQ83 MFU77:MFU83 LVY77:LVY83 LMC77:LMC83 LCG77:LCG83 KSK77:KSK83 KIO77:KIO83 JYS77:JYS83 JOW77:JOW83 JFA77:JFA83 IVE77:IVE83 ILI77:ILI83 IBM77:IBM83 HRQ77:HRQ83 HHU77:HHU83 GXY77:GXY83 GOC77:GOC83 GEG77:GEG83 FUK77:FUK83 FKO77:FKO83 FAS77:FAS83 EQW77:EQW83 EHA77:EHA83 DXE77:DXE83 DNI77:DNI83 DDM77:DDM83 CTQ77:CTQ83 CJU77:CJU83 BZY77:BZY83 BQC77:BQC83 BGG77:BGG83 AWK77:AWK83 AMO77:AMO83 ACS77:ACS83 SW77:SW83 JA77:JA83 WVM86:WVM92 WLQ86:WLQ92 WBU86:WBU92 VRY86:VRY92 VIC86:VIC92 UYG86:UYG92 UOK86:UOK92 UEO86:UEO92 TUS86:TUS92 TKW86:TKW92 TBA86:TBA92 SRE86:SRE92 SHI86:SHI92 RXM86:RXM92 RNQ86:RNQ92 RDU86:RDU92 QTY86:QTY92 QKC86:QKC92 QAG86:QAG92 PQK86:PQK92 PGO86:PGO92 OWS86:OWS92 OMW86:OMW92 ODA86:ODA92 NTE86:NTE92 NJI86:NJI92 MZM86:MZM92 MPQ86:MPQ92 MFU86:MFU92 LVY86:LVY92 LMC86:LMC92 LCG86:LCG92 KSK86:KSK92 KIO86:KIO92 JYS86:JYS92 JOW86:JOW92 JFA86:JFA92 IVE86:IVE92 ILI86:ILI92 IBM86:IBM92 HRQ86:HRQ92 HHU86:HHU92 GXY86:GXY92 GOC86:GOC92 GEG86:GEG92 FUK86:FUK92 FKO86:FKO92 FAS86:FAS92 EQW86:EQW92 EHA86:EHA92 DXE86:DXE92 DNI86:DNI92 DDM86:DDM92 CTQ86:CTQ92 CJU86:CJU92 BZY86:BZY92 BQC86:BQC92 BGG86:BGG92 AWK86:AWK92 AMO86:AMO92 ACS86:ACS92 SW86:SW92 JA86:JA92 WVM95:WVM101 WLQ95:WLQ101 WBU95:WBU101 VRY95:VRY101 VIC95:VIC101 UYG95:UYG101 UOK95:UOK101 UEO95:UEO101 TUS95:TUS101 TKW95:TKW101 TBA95:TBA101 SRE95:SRE101 SHI95:SHI101 RXM95:RXM101 RNQ95:RNQ101 RDU95:RDU101 QTY95:QTY101 QKC95:QKC101 QAG95:QAG101 PQK95:PQK101 PGO95:PGO101 OWS95:OWS101 OMW95:OMW101 ODA95:ODA101 NTE95:NTE101 NJI95:NJI101 MZM95:MZM101 MPQ95:MPQ101 MFU95:MFU101 LVY95:LVY101 LMC95:LMC101 LCG95:LCG101 KSK95:KSK101 KIO95:KIO101 JYS95:JYS101 JOW95:JOW101 JFA95:JFA101 IVE95:IVE101 ILI95:ILI101 IBM95:IBM101 HRQ95:HRQ101 HHU95:HHU101 GXY95:GXY101 GOC95:GOC101 GEG95:GEG101 FUK95:FUK101 FKO95:FKO101 FAS95:FAS101 EQW95:EQW101 EHA95:EHA101 DXE95:DXE101 DNI95:DNI101 DDM95:DDM101 CTQ95:CTQ101 CJU95:CJU101 BZY95:BZY101 BQC95:BQC101 BGG95:BGG101 AWK95:AWK101 AMO95:AMO101 ACS95:ACS101 SW95:SW101 JA95:JA101 WVM104:WVM110 WLQ104:WLQ110 WBU104:WBU110 VRY104:VRY110 VIC104:VIC110 UYG104:UYG110 UOK104:UOK110 UEO104:UEO110 TUS104:TUS110 TKW104:TKW110 TBA104:TBA110 SRE104:SRE110 SHI104:SHI110 RXM104:RXM110 RNQ104:RNQ110 RDU104:RDU110 QTY104:QTY110 QKC104:QKC110 QAG104:QAG110 PQK104:PQK110 PGO104:PGO110 OWS104:OWS110 OMW104:OMW110 ODA104:ODA110 NTE104:NTE110 NJI104:NJI110 MZM104:MZM110 MPQ104:MPQ110 MFU104:MFU110 LVY104:LVY110 LMC104:LMC110 LCG104:LCG110 KSK104:KSK110 KIO104:KIO110 JYS104:JYS110 JOW104:JOW110 JFA104:JFA110 IVE104:IVE110 ILI104:ILI110 IBM104:IBM110 HRQ104:HRQ110 HHU104:HHU110 GXY104:GXY110 GOC104:GOC110 GEG104:GEG110 FUK104:FUK110 FKO104:FKO110 FAS104:FAS110 EQW104:EQW110 EHA104:EHA110 DXE104:DXE110 DNI104:DNI110 DDM104:DDM110 CTQ104:CTQ110 CJU104:CJU110 BZY104:BZY110 BQC104:BQC110 BGG104:BGG110 AWK104:AWK110 AMO104:AMO110 ACS104:ACS110 SW104:SW110 JA104:JA110 WVM113:WVM119 WLQ113:WLQ119 WBU113:WBU119 VRY113:VRY119 VIC113:VIC119 UYG113:UYG119 UOK113:UOK119 UEO113:UEO119 TUS113:TUS119 TKW113:TKW119 TBA113:TBA119 SRE113:SRE119 SHI113:SHI119 RXM113:RXM119 RNQ113:RNQ119 RDU113:RDU119 QTY113:QTY119 QKC113:QKC119 QAG113:QAG119 PQK113:PQK119 PGO113:PGO119 OWS113:OWS119 OMW113:OMW119 ODA113:ODA119 NTE113:NTE119 NJI113:NJI119 MZM113:MZM119 MPQ113:MPQ119 MFU113:MFU119 LVY113:LVY119 LMC113:LMC119 LCG113:LCG119 KSK113:KSK119 KIO113:KIO119 JYS113:JYS119 JOW113:JOW119 JFA113:JFA119 IVE113:IVE119 ILI113:ILI119 IBM113:IBM119 HRQ113:HRQ119 HHU113:HHU119 GXY113:GXY119 GOC113:GOC119 GEG113:GEG119 FUK113:FUK119 FKO113:FKO119 FAS113:FAS119 EQW113:EQW119 EHA113:EHA119 DXE113:DXE119 DNI113:DNI119 DDM113:DDM119 CTQ113:CTQ119 CJU113:CJU119 BZY113:BZY119 BQC113:BQC119 BGG113:BGG119 AWK113:AWK119 AMO113:AMO119 ACS113:ACS119 SW113:SW119 JA113:JA119 WVM122:WVM128 WLQ122:WLQ128 WBU122:WBU128 VRY122:VRY128 VIC122:VIC128 UYG122:UYG128 UOK122:UOK128 UEO122:UEO128 TUS122:TUS128 TKW122:TKW128 TBA122:TBA128 SRE122:SRE128 SHI122:SHI128 RXM122:RXM128 RNQ122:RNQ128 RDU122:RDU128 QTY122:QTY128 QKC122:QKC128 QAG122:QAG128 PQK122:PQK128 PGO122:PGO128 OWS122:OWS128 OMW122:OMW128 ODA122:ODA128 NTE122:NTE128 NJI122:NJI128 MZM122:MZM128 MPQ122:MPQ128 MFU122:MFU128 LVY122:LVY128 LMC122:LMC128 LCG122:LCG128 KSK122:KSK128 KIO122:KIO128 JYS122:JYS128 JOW122:JOW128 JFA122:JFA128 IVE122:IVE128 ILI122:ILI128 IBM122:IBM128 HRQ122:HRQ128 HHU122:HHU128 GXY122:GXY128 GOC122:GOC128 GEG122:GEG128 FUK122:FUK128 FKO122:FKO128 FAS122:FAS128 EQW122:EQW128 EHA122:EHA128 DXE122:DXE128 DNI122:DNI128 DDM122:DDM128 CTQ122:CTQ128 CJU122:CJU128 BZY122:BZY128 BQC122:BQC128 BGG122:BGG128 AWK122:AWK128 AMO122:AMO128 ACS122:ACS128 SW122:SW128 JA122:JA128 WVM131:WVM137 WLQ131:WLQ137 WBU131:WBU137 VRY131:VRY137 VIC131:VIC137 UYG131:UYG137 UOK131:UOK137 UEO131:UEO137 TUS131:TUS137 TKW131:TKW137 TBA131:TBA137 SRE131:SRE137 SHI131:SHI137 RXM131:RXM137 RNQ131:RNQ137 RDU131:RDU137 QTY131:QTY137 QKC131:QKC137 QAG131:QAG137 PQK131:PQK137 PGO131:PGO137 OWS131:OWS137 OMW131:OMW137 ODA131:ODA137 NTE131:NTE137 NJI131:NJI137 MZM131:MZM137 MPQ131:MPQ137 MFU131:MFU137 LVY131:LVY137 LMC131:LMC137 LCG131:LCG137 KSK131:KSK137 KIO131:KIO137 JYS131:JYS137 JOW131:JOW137 JFA131:JFA137 IVE131:IVE137 ILI131:ILI137 IBM131:IBM137 HRQ131:HRQ137 HHU131:HHU137 GXY131:GXY137 GOC131:GOC137 GEG131:GEG137 FUK131:FUK137 FKO131:FKO137 FAS131:FAS137 EQW131:EQW137 EHA131:EHA137 DXE131:DXE137 DNI131:DNI137 DDM131:DDM137 CTQ131:CTQ137 CJU131:CJU137 BZY131:BZY137 BQC131:BQC137 BGG131:BGG137 AWK131:AWK137 AMO131:AMO137 ACS131:ACS137 SW131:SW137 JA131:JA137 WVM140:WVM146 WLQ140:WLQ146 WBU140:WBU146 VRY140:VRY146 VIC140:VIC146 UYG140:UYG146 UOK140:UOK146 UEO140:UEO146 TUS140:TUS146 TKW140:TKW146 TBA140:TBA146 SRE140:SRE146 SHI140:SHI146 RXM140:RXM146 RNQ140:RNQ146 RDU140:RDU146 QTY140:QTY146 QKC140:QKC146 QAG140:QAG146 PQK140:PQK146 PGO140:PGO146 OWS140:OWS146 OMW140:OMW146 ODA140:ODA146 NTE140:NTE146 NJI140:NJI146 MZM140:MZM146 MPQ140:MPQ146 MFU140:MFU146 LVY140:LVY146 LMC140:LMC146 LCG140:LCG146 KSK140:KSK146 KIO140:KIO146 JYS140:JYS146 JOW140:JOW146 JFA140:JFA146 IVE140:IVE146 ILI140:ILI146 IBM140:IBM146 HRQ140:HRQ146 HHU140:HHU146 GXY140:GXY146 GOC140:GOC146 GEG140:GEG146 FUK140:FUK146 FKO140:FKO146 FAS140:FAS146 EQW140:EQW146 EHA140:EHA146 DXE140:DXE146 DNI140:DNI146 DDM140:DDM146 CTQ140:CTQ146 CJU140:CJU146 BZY140:BZY146 BQC140:BQC146 BGG140:BGG146 AWK140:AWK146 AMO140:AMO146 ACS140:ACS146 SW140:SW146 JA140:JA146 WVM149:WVM155 WLQ149:WLQ155 WBU149:WBU155 VRY149:VRY155 VIC149:VIC155 UYG149:UYG155 UOK149:UOK155 UEO149:UEO155 TUS149:TUS155 TKW149:TKW155 TBA149:TBA155 SRE149:SRE155 SHI149:SHI155 RXM149:RXM155 RNQ149:RNQ155 RDU149:RDU155 QTY149:QTY155 QKC149:QKC155 QAG149:QAG155 PQK149:PQK155 PGO149:PGO155 OWS149:OWS155 OMW149:OMW155 ODA149:ODA155 NTE149:NTE155 NJI149:NJI155 MZM149:MZM155 MPQ149:MPQ155 MFU149:MFU155 LVY149:LVY155 LMC149:LMC155 LCG149:LCG155 KSK149:KSK155 KIO149:KIO155 JYS149:JYS155 JOW149:JOW155 JFA149:JFA155 IVE149:IVE155 ILI149:ILI155 IBM149:IBM155 HRQ149:HRQ155 HHU149:HHU155 GXY149:GXY155 GOC149:GOC155 GEG149:GEG155 FUK149:FUK155 FKO149:FKO155 FAS149:FAS155 EQW149:EQW155 EHA149:EHA155 DXE149:DXE155 DNI149:DNI155 DDM149:DDM155 CTQ149:CTQ155 CJU149:CJU155 BZY149:BZY155 BQC149:BQC155 BGG149:BGG155 AWK149:AWK155 AMO149:AMO155 ACS149:ACS155 SW149:SW155 JA149:JA155 WVM158:WVM164 WLQ158:WLQ164 WBU158:WBU164 VRY158:VRY164 VIC158:VIC164 UYG158:UYG164 UOK158:UOK164 UEO158:UEO164 TUS158:TUS164 TKW158:TKW164 TBA158:TBA164 SRE158:SRE164 SHI158:SHI164 RXM158:RXM164 RNQ158:RNQ164 RDU158:RDU164 QTY158:QTY164 QKC158:QKC164 QAG158:QAG164 PQK158:PQK164 PGO158:PGO164 OWS158:OWS164 OMW158:OMW164 ODA158:ODA164 NTE158:NTE164 NJI158:NJI164 MZM158:MZM164 MPQ158:MPQ164 MFU158:MFU164 LVY158:LVY164 LMC158:LMC164 LCG158:LCG164 KSK158:KSK164 KIO158:KIO164 JYS158:JYS164 JOW158:JOW164 JFA158:JFA164 IVE158:IVE164 ILI158:ILI164 IBM158:IBM164 HRQ158:HRQ164 HHU158:HHU164 GXY158:GXY164 GOC158:GOC164 GEG158:GEG164 FUK158:FUK164 FKO158:FKO164 FAS158:FAS164 EQW158:EQW164 EHA158:EHA164 DXE158:DXE164 DNI158:DNI164 DDM158:DDM164 CTQ158:CTQ164 CJU158:CJU164 BZY158:BZY164 BQC158:BQC164 BGG158:BGG164 AWK158:AWK164 AMO158:AMO164 ACS158:ACS164 SW158:SW164 JA158:JA164 WVM167:WVM173 WLQ167:WLQ173 WBU167:WBU173 VRY167:VRY173 VIC167:VIC173 UYG167:UYG173 UOK167:UOK173 UEO167:UEO173 TUS167:TUS173 TKW167:TKW173 TBA167:TBA173 SRE167:SRE173 SHI167:SHI173 RXM167:RXM173 RNQ167:RNQ173 RDU167:RDU173 QTY167:QTY173 QKC167:QKC173 QAG167:QAG173 PQK167:PQK173 PGO167:PGO173 OWS167:OWS173 OMW167:OMW173 ODA167:ODA173 NTE167:NTE173 NJI167:NJI173 MZM167:MZM173 MPQ167:MPQ173 MFU167:MFU173 LVY167:LVY173 LMC167:LMC173 LCG167:LCG173 KSK167:KSK173 KIO167:KIO173 JYS167:JYS173 JOW167:JOW173 JFA167:JFA173 IVE167:IVE173 ILI167:ILI173 IBM167:IBM173 HRQ167:HRQ173 HHU167:HHU173 GXY167:GXY173 GOC167:GOC173 GEG167:GEG173 FUK167:FUK173 FKO167:FKO173 FAS167:FAS173 EQW167:EQW173 EHA167:EHA173 DXE167:DXE173 DNI167:DNI173 DDM167:DDM173 CTQ167:CTQ173 CJU167:CJU173 BZY167:BZY173 BQC167:BQC173 BGG167:BGG173 AWK167:AWK173 AMO167:AMO173 ACS167:ACS173 SW167:SW173 JA167:JA173 WVM176:WVM182 WLQ176:WLQ182 WBU176:WBU182 VRY176:VRY182 VIC176:VIC182 UYG176:UYG182 UOK176:UOK182 UEO176:UEO182 TUS176:TUS182 TKW176:TKW182 TBA176:TBA182 SRE176:SRE182 SHI176:SHI182 RXM176:RXM182 RNQ176:RNQ182 RDU176:RDU182 QTY176:QTY182 QKC176:QKC182 QAG176:QAG182 PQK176:PQK182 PGO176:PGO182 OWS176:OWS182 OMW176:OMW182 ODA176:ODA182 NTE176:NTE182 NJI176:NJI182 MZM176:MZM182 MPQ176:MPQ182 MFU176:MFU182 LVY176:LVY182 LMC176:LMC182 LCG176:LCG182 KSK176:KSK182 KIO176:KIO182 JYS176:JYS182 JOW176:JOW182 JFA176:JFA182 IVE176:IVE182 ILI176:ILI182 IBM176:IBM182 HRQ176:HRQ182 HHU176:HHU182 GXY176:GXY182 GOC176:GOC182 GEG176:GEG182 FUK176:FUK182 FKO176:FKO182 FAS176:FAS182 EQW176:EQW182 EHA176:EHA182 DXE176:DXE182 DNI176:DNI182 DDM176:DDM182 CTQ176:CTQ182 CJU176:CJU182 BZY176:BZY182 BQC176:BQC182 BGG176:BGG182 AWK176:AWK182 AMO176:AMO182 ACS176:ACS182 SW176:SW182 JA176:JA182 WVM185:WVM191 WLQ185:WLQ191 WBU185:WBU191 VRY185:VRY191 VIC185:VIC191 UYG185:UYG191 UOK185:UOK191 UEO185:UEO191 TUS185:TUS191 TKW185:TKW191 TBA185:TBA191 SRE185:SRE191 SHI185:SHI191 RXM185:RXM191 RNQ185:RNQ191 RDU185:RDU191 QTY185:QTY191 QKC185:QKC191 QAG185:QAG191 PQK185:PQK191 PGO185:PGO191 OWS185:OWS191 OMW185:OMW191 ODA185:ODA191 NTE185:NTE191 NJI185:NJI191 MZM185:MZM191 MPQ185:MPQ191 MFU185:MFU191 LVY185:LVY191 LMC185:LMC191 LCG185:LCG191 KSK185:KSK191 KIO185:KIO191 JYS185:JYS191 JOW185:JOW191 JFA185:JFA191 IVE185:IVE191 ILI185:ILI191 IBM185:IBM191 HRQ185:HRQ191 HHU185:HHU191 GXY185:GXY191 GOC185:GOC191 GEG185:GEG191 FUK185:FUK191 FKO185:FKO191 FAS185:FAS191 EQW185:EQW191 EHA185:EHA191 DXE185:DXE191 DNI185:DNI191 DDM185:DDM191 CTQ185:CTQ191 CJU185:CJU191 BZY185:BZY191 BQC185:BQC191 BGG185:BGG191 AWK185:AWK191 AMO185:AMO191 ACS185:ACS191 SW185:SW191 JA185:JA191 WVM194:WVM200 WLQ194:WLQ200 WBU194:WBU200 VRY194:VRY200 VIC194:VIC200 UYG194:UYG200 UOK194:UOK200 UEO194:UEO200 TUS194:TUS200 TKW194:TKW200 TBA194:TBA200 SRE194:SRE200 SHI194:SHI200 RXM194:RXM200 RNQ194:RNQ200 RDU194:RDU200 QTY194:QTY200 QKC194:QKC200 QAG194:QAG200 PQK194:PQK200 PGO194:PGO200 OWS194:OWS200 OMW194:OMW200 ODA194:ODA200 NTE194:NTE200 NJI194:NJI200 MZM194:MZM200 MPQ194:MPQ200 MFU194:MFU200 LVY194:LVY200 LMC194:LMC200 LCG194:LCG200 KSK194:KSK200 KIO194:KIO200 JYS194:JYS200 JOW194:JOW200 JFA194:JFA200 IVE194:IVE200 ILI194:ILI200 IBM194:IBM200 HRQ194:HRQ200 HHU194:HHU200 GXY194:GXY200 GOC194:GOC200 GEG194:GEG200 FUK194:FUK200 FKO194:FKO200 FAS194:FAS200 EQW194:EQW200 EHA194:EHA200 DXE194:DXE200 DNI194:DNI200 DDM194:DDM200 CTQ194:CTQ200 CJU194:CJU200 BZY194:BZY200 BQC194:BQC200 BGG194:BGG200 AWK194:AWK200 AMO194:AMO200 ACS194:ACS200 SW194:SW200 JA58:JA65 SW58:SW65 ACS58:ACS65 AMO58:AMO65 AWK58:AWK65 BGG58:BGG65 BQC58:BQC65 BZY58:BZY65 CJU58:CJU65 CTQ58:CTQ65 DDM58:DDM65 DNI58:DNI65 DXE58:DXE65 EHA58:EHA65 EQW58:EQW65 FAS58:FAS65 FKO58:FKO65 FUK58:FUK65 GEG58:GEG65 GOC58:GOC65 GXY58:GXY65 HHU58:HHU65 HRQ58:HRQ65 IBM58:IBM65 ILI58:ILI65 IVE58:IVE65 JFA58:JFA65 JOW58:JOW65 JYS58:JYS65 KIO58:KIO65 KSK58:KSK65 LCG58:LCG65 LMC58:LMC65 LVY58:LVY65 MFU58:MFU65 MPQ58:MPQ65 MZM58:MZM65 NJI58:NJI65 NTE58:NTE65 ODA58:ODA65 OMW58:OMW65 OWS58:OWS65 PGO58:PGO65 PQK58:PQK65 QAG58:QAG65 QKC58:QKC65 QTY58:QTY65 RDU58:RDU65 RNQ58:RNQ65 RXM58:RXM65 SHI58:SHI65 SRE58:SRE65 TBA58:TBA65 TKW58:TKW65 TUS58:TUS65 UEO58:UEO65 UOK58:UOK65 UYG58:UYG65 VIC58:VIC65 VRY58:VRY65 WBU58:WBU65 WLQ58:WLQ65 WVM58:WVM65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6"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6" customFormat="1" ht="27" customHeight="1" thickBot="1" x14ac:dyDescent="0.3">
      <c r="A6" s="1007" t="s">
        <v>5</v>
      </c>
      <c r="B6" s="1015" t="s">
        <v>6</v>
      </c>
      <c r="C6" s="1015" t="s">
        <v>7</v>
      </c>
      <c r="D6" s="1007" t="s">
        <v>8</v>
      </c>
      <c r="E6" s="1007" t="s">
        <v>9</v>
      </c>
      <c r="F6" s="1007" t="s">
        <v>10</v>
      </c>
      <c r="G6" s="1004" t="s">
        <v>11</v>
      </c>
      <c r="H6" s="1004" t="s">
        <v>12</v>
      </c>
      <c r="I6" s="1021" t="s">
        <v>13</v>
      </c>
      <c r="J6" s="1004" t="s">
        <v>14</v>
      </c>
      <c r="K6" s="1004" t="s">
        <v>15</v>
      </c>
      <c r="L6" s="1004" t="s">
        <v>16</v>
      </c>
      <c r="M6" s="1004" t="s">
        <v>17</v>
      </c>
      <c r="N6" s="998" t="s">
        <v>18</v>
      </c>
      <c r="O6" s="1004" t="s">
        <v>19</v>
      </c>
      <c r="P6" s="1007" t="s">
        <v>20</v>
      </c>
      <c r="Q6" s="1007" t="s">
        <v>21</v>
      </c>
      <c r="R6" s="1004" t="s">
        <v>22</v>
      </c>
      <c r="S6" s="1018" t="s">
        <v>23</v>
      </c>
      <c r="T6" s="998" t="s">
        <v>24</v>
      </c>
      <c r="U6" s="1001" t="s">
        <v>25</v>
      </c>
      <c r="V6" s="1004" t="s">
        <v>26</v>
      </c>
      <c r="W6" s="1004" t="s">
        <v>27</v>
      </c>
      <c r="X6" s="990" t="s">
        <v>28</v>
      </c>
      <c r="Y6" s="1004" t="s">
        <v>29</v>
      </c>
      <c r="Z6" s="990" t="s">
        <v>30</v>
      </c>
      <c r="AA6" s="993" t="s">
        <v>31</v>
      </c>
      <c r="AB6" s="993"/>
      <c r="AC6" s="993"/>
      <c r="AD6" s="993"/>
      <c r="AE6" s="993"/>
      <c r="AF6" s="993"/>
      <c r="AG6" s="993"/>
      <c r="AH6" s="993"/>
      <c r="AI6" s="993"/>
      <c r="AJ6" s="993"/>
      <c r="AK6" s="993"/>
      <c r="AL6" s="993"/>
      <c r="AM6" s="993"/>
      <c r="AN6" s="993"/>
      <c r="AO6" s="993"/>
      <c r="AP6" s="993"/>
      <c r="AQ6" s="993"/>
      <c r="AR6" s="993"/>
      <c r="AS6" s="993"/>
      <c r="AT6" s="993"/>
      <c r="AU6" s="993"/>
      <c r="AV6" s="993"/>
      <c r="AW6" s="993"/>
      <c r="AX6" s="993"/>
      <c r="AY6" s="993"/>
      <c r="AZ6" s="993"/>
      <c r="BA6" s="993"/>
      <c r="BB6" s="994"/>
      <c r="BC6" s="995" t="s">
        <v>32</v>
      </c>
      <c r="BD6" s="100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8"/>
      <c r="B7" s="1016"/>
      <c r="C7" s="1016"/>
      <c r="D7" s="1016"/>
      <c r="E7" s="1008"/>
      <c r="F7" s="1008"/>
      <c r="G7" s="1005"/>
      <c r="H7" s="1005"/>
      <c r="I7" s="1022"/>
      <c r="J7" s="1005"/>
      <c r="K7" s="1005"/>
      <c r="L7" s="1005"/>
      <c r="M7" s="1005"/>
      <c r="N7" s="999"/>
      <c r="O7" s="1005"/>
      <c r="P7" s="1008"/>
      <c r="Q7" s="1008"/>
      <c r="R7" s="1005"/>
      <c r="S7" s="1019"/>
      <c r="T7" s="999"/>
      <c r="U7" s="1002"/>
      <c r="V7" s="1005"/>
      <c r="W7" s="1005"/>
      <c r="X7" s="991"/>
      <c r="Y7" s="1005"/>
      <c r="Z7" s="991"/>
      <c r="AA7" s="1010">
        <v>2016</v>
      </c>
      <c r="AB7" s="1010"/>
      <c r="AC7" s="1010"/>
      <c r="AD7" s="1010"/>
      <c r="AE7" s="1010"/>
      <c r="AF7" s="1010"/>
      <c r="AG7" s="1011"/>
      <c r="AH7" s="1012">
        <v>2017</v>
      </c>
      <c r="AI7" s="1010"/>
      <c r="AJ7" s="1010"/>
      <c r="AK7" s="1010"/>
      <c r="AL7" s="1010"/>
      <c r="AM7" s="1010"/>
      <c r="AN7" s="1011"/>
      <c r="AO7" s="1012">
        <v>2018</v>
      </c>
      <c r="AP7" s="1010"/>
      <c r="AQ7" s="1010"/>
      <c r="AR7" s="1010"/>
      <c r="AS7" s="1010"/>
      <c r="AT7" s="1010"/>
      <c r="AU7" s="1011"/>
      <c r="AV7" s="1012">
        <v>2019</v>
      </c>
      <c r="AW7" s="1010"/>
      <c r="AX7" s="1010"/>
      <c r="AY7" s="1010"/>
      <c r="AZ7" s="1010"/>
      <c r="BA7" s="1010"/>
      <c r="BB7" s="1011"/>
      <c r="BC7" s="996"/>
      <c r="BD7" s="100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9"/>
      <c r="B8" s="1017"/>
      <c r="C8" s="1017"/>
      <c r="D8" s="1017"/>
      <c r="E8" s="1009"/>
      <c r="F8" s="1009"/>
      <c r="G8" s="1006"/>
      <c r="H8" s="1006"/>
      <c r="I8" s="1023"/>
      <c r="J8" s="1006"/>
      <c r="K8" s="1006"/>
      <c r="L8" s="1006"/>
      <c r="M8" s="1006"/>
      <c r="N8" s="1000"/>
      <c r="O8" s="1006"/>
      <c r="P8" s="1009"/>
      <c r="Q8" s="1009"/>
      <c r="R8" s="1006"/>
      <c r="S8" s="1020"/>
      <c r="T8" s="1000"/>
      <c r="U8" s="1003"/>
      <c r="V8" s="1005"/>
      <c r="W8" s="1006"/>
      <c r="X8" s="992"/>
      <c r="Y8" s="1006"/>
      <c r="Z8" s="99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7"/>
      <c r="BD8" s="100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1CA6BE-AD77-45C4-A12E-8F328ADD7387}"/>
</file>

<file path=customXml/itemProps2.xml><?xml version="1.0" encoding="utf-8"?>
<ds:datastoreItem xmlns:ds="http://schemas.openxmlformats.org/officeDocument/2006/customXml" ds:itemID="{055EDF10-AC23-4D20-BBA9-18C5ED334753}"/>
</file>

<file path=customXml/itemProps3.xml><?xml version="1.0" encoding="utf-8"?>
<ds:datastoreItem xmlns:ds="http://schemas.openxmlformats.org/officeDocument/2006/customXml" ds:itemID="{4E8689CF-1B39-449B-BB03-4C23CB3F2B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2017-01-27T01:02:17Z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