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44" i="6" l="1"/>
  <c r="AP44" i="6"/>
  <c r="AI44" i="6"/>
  <c r="AS43" i="6"/>
  <c r="AP43" i="6"/>
  <c r="AI43" i="6"/>
  <c r="AS42" i="6"/>
  <c r="AP42" i="6"/>
  <c r="AI42" i="6"/>
  <c r="AS46" i="6"/>
  <c r="AP46" i="6"/>
  <c r="AI46" i="6"/>
  <c r="AS45" i="6"/>
  <c r="AP45" i="6"/>
  <c r="AI45" i="6"/>
  <c r="AS41" i="6"/>
  <c r="AP41" i="6"/>
  <c r="AI41" i="6"/>
  <c r="AS204" i="6" l="1"/>
  <c r="AP204" i="6"/>
  <c r="AI204" i="6"/>
  <c r="AS203" i="6"/>
  <c r="AP203" i="6"/>
  <c r="AI203" i="6"/>
  <c r="AS202" i="6"/>
  <c r="AP202" i="6"/>
  <c r="AI202" i="6"/>
  <c r="AS201" i="6"/>
  <c r="AP201" i="6"/>
  <c r="AP198" i="6" s="1"/>
  <c r="AI201" i="6"/>
  <c r="AS200" i="6"/>
  <c r="AP200" i="6"/>
  <c r="AI200" i="6"/>
  <c r="AS199" i="6"/>
  <c r="AS198" i="6" s="1"/>
  <c r="AP199" i="6"/>
  <c r="AI199" i="6"/>
  <c r="AH199" i="6"/>
  <c r="AH198" i="6" s="1"/>
  <c r="I199" i="6"/>
  <c r="H199" i="6"/>
  <c r="G199" i="6"/>
  <c r="F199" i="6"/>
  <c r="E199" i="6"/>
  <c r="AX198" i="6"/>
  <c r="AW198" i="6"/>
  <c r="AV198" i="6"/>
  <c r="AU198" i="6"/>
  <c r="AT198" i="6"/>
  <c r="AR198" i="6"/>
  <c r="AQ198" i="6"/>
  <c r="AO198" i="6"/>
  <c r="AN198" i="6"/>
  <c r="AM198" i="6"/>
  <c r="AL198" i="6"/>
  <c r="AK198" i="6"/>
  <c r="AJ198" i="6"/>
  <c r="AI198" i="6"/>
  <c r="AG198" i="6"/>
  <c r="AF198" i="6"/>
  <c r="AE198" i="6"/>
  <c r="AD198" i="6"/>
  <c r="AC198" i="6"/>
  <c r="AB198" i="6"/>
  <c r="AA198" i="6"/>
  <c r="Z198" i="6"/>
  <c r="Y198" i="6"/>
  <c r="X198" i="6"/>
  <c r="W198" i="6"/>
  <c r="V198" i="6"/>
  <c r="U198" i="6"/>
  <c r="T198" i="6"/>
  <c r="S198" i="6"/>
  <c r="R198" i="6"/>
  <c r="J198" i="6"/>
  <c r="AS195" i="6"/>
  <c r="AP195" i="6"/>
  <c r="AI195" i="6"/>
  <c r="AS194" i="6"/>
  <c r="AP194" i="6"/>
  <c r="AI194" i="6"/>
  <c r="AS193" i="6"/>
  <c r="AP193" i="6"/>
  <c r="AI193" i="6"/>
  <c r="AS192" i="6"/>
  <c r="AP192" i="6"/>
  <c r="AI192" i="6"/>
  <c r="AS191" i="6"/>
  <c r="AP191" i="6"/>
  <c r="AP189" i="6" s="1"/>
  <c r="AI191" i="6"/>
  <c r="AS190" i="6"/>
  <c r="AP190" i="6"/>
  <c r="AI190" i="6"/>
  <c r="AI189" i="6" s="1"/>
  <c r="AH190" i="6"/>
  <c r="I190" i="6"/>
  <c r="H190" i="6"/>
  <c r="G190" i="6"/>
  <c r="F190" i="6"/>
  <c r="E190" i="6"/>
  <c r="AX189" i="6"/>
  <c r="AW189" i="6"/>
  <c r="AV189" i="6"/>
  <c r="AU189" i="6"/>
  <c r="AT189" i="6"/>
  <c r="AS189" i="6"/>
  <c r="AR189" i="6"/>
  <c r="AQ189" i="6"/>
  <c r="AO189" i="6"/>
  <c r="AN189" i="6"/>
  <c r="AM189" i="6"/>
  <c r="AL189" i="6"/>
  <c r="AK189" i="6"/>
  <c r="AJ189" i="6"/>
  <c r="AH189" i="6"/>
  <c r="AG189" i="6"/>
  <c r="AF189" i="6"/>
  <c r="AE189" i="6"/>
  <c r="AD189" i="6"/>
  <c r="AC189" i="6"/>
  <c r="AB189" i="6"/>
  <c r="AA189" i="6"/>
  <c r="Z189" i="6"/>
  <c r="Y189" i="6"/>
  <c r="X189" i="6"/>
  <c r="W189" i="6"/>
  <c r="V189" i="6"/>
  <c r="U189" i="6"/>
  <c r="T189" i="6"/>
  <c r="S189" i="6"/>
  <c r="R189" i="6"/>
  <c r="J189" i="6"/>
  <c r="AS186" i="6"/>
  <c r="AP186" i="6"/>
  <c r="AI186" i="6"/>
  <c r="AS185" i="6"/>
  <c r="AP185" i="6"/>
  <c r="AI185" i="6"/>
  <c r="AS184" i="6"/>
  <c r="AP184" i="6"/>
  <c r="AI184" i="6"/>
  <c r="AS183" i="6"/>
  <c r="AP183" i="6"/>
  <c r="AP180" i="6" s="1"/>
  <c r="AI183" i="6"/>
  <c r="AS182" i="6"/>
  <c r="AP182" i="6"/>
  <c r="AI182" i="6"/>
  <c r="AS181" i="6"/>
  <c r="AS180" i="6" s="1"/>
  <c r="AP181" i="6"/>
  <c r="AI181" i="6"/>
  <c r="AH181" i="6"/>
  <c r="AH180" i="6" s="1"/>
  <c r="I181" i="6"/>
  <c r="H181" i="6"/>
  <c r="G181" i="6"/>
  <c r="F181" i="6"/>
  <c r="E181" i="6"/>
  <c r="AX180" i="6"/>
  <c r="AW180" i="6"/>
  <c r="AV180" i="6"/>
  <c r="AU180" i="6"/>
  <c r="AT180" i="6"/>
  <c r="AR180" i="6"/>
  <c r="AQ180" i="6"/>
  <c r="AO180" i="6"/>
  <c r="AN180" i="6"/>
  <c r="AM180" i="6"/>
  <c r="AL180" i="6"/>
  <c r="AK180" i="6"/>
  <c r="AJ180" i="6"/>
  <c r="AI180" i="6"/>
  <c r="AG180" i="6"/>
  <c r="AF180" i="6"/>
  <c r="AE180" i="6"/>
  <c r="AD180" i="6"/>
  <c r="AC180" i="6"/>
  <c r="AB180" i="6"/>
  <c r="AA180" i="6"/>
  <c r="Z180" i="6"/>
  <c r="Y180" i="6"/>
  <c r="X180" i="6"/>
  <c r="W180" i="6"/>
  <c r="V180" i="6"/>
  <c r="U180" i="6"/>
  <c r="T180" i="6"/>
  <c r="S180" i="6"/>
  <c r="R180" i="6"/>
  <c r="J180" i="6"/>
  <c r="AS177" i="6"/>
  <c r="AP177" i="6"/>
  <c r="AI177" i="6"/>
  <c r="AS176" i="6"/>
  <c r="AP176" i="6"/>
  <c r="AI176" i="6"/>
  <c r="AS175" i="6"/>
  <c r="AP175" i="6"/>
  <c r="AI175" i="6"/>
  <c r="AS174" i="6"/>
  <c r="AP174" i="6"/>
  <c r="AI174" i="6"/>
  <c r="AS173" i="6"/>
  <c r="AP173" i="6"/>
  <c r="AI173" i="6"/>
  <c r="AS172" i="6"/>
  <c r="AP172" i="6"/>
  <c r="AP171" i="6" s="1"/>
  <c r="AI172" i="6"/>
  <c r="AH172" i="6"/>
  <c r="I172" i="6"/>
  <c r="H172" i="6"/>
  <c r="G172" i="6"/>
  <c r="F172" i="6"/>
  <c r="E172" i="6"/>
  <c r="AX171" i="6"/>
  <c r="AW171" i="6"/>
  <c r="AV171" i="6"/>
  <c r="AU171" i="6"/>
  <c r="AT171" i="6"/>
  <c r="AR171" i="6"/>
  <c r="AQ171" i="6"/>
  <c r="AO171" i="6"/>
  <c r="AN171" i="6"/>
  <c r="AM171" i="6"/>
  <c r="AL171" i="6"/>
  <c r="AK171" i="6"/>
  <c r="AJ171" i="6"/>
  <c r="AH171" i="6"/>
  <c r="AG171" i="6"/>
  <c r="AF171" i="6"/>
  <c r="AE171" i="6"/>
  <c r="AD171" i="6"/>
  <c r="AC171" i="6"/>
  <c r="AB171" i="6"/>
  <c r="AA171" i="6"/>
  <c r="Z171" i="6"/>
  <c r="Y171" i="6"/>
  <c r="X171" i="6"/>
  <c r="W171" i="6"/>
  <c r="V171" i="6"/>
  <c r="U171" i="6"/>
  <c r="T171" i="6"/>
  <c r="S171" i="6"/>
  <c r="R171" i="6"/>
  <c r="J171" i="6"/>
  <c r="AS168" i="6"/>
  <c r="AP168" i="6"/>
  <c r="AI168" i="6"/>
  <c r="AS167" i="6"/>
  <c r="AP167" i="6"/>
  <c r="AI167" i="6"/>
  <c r="AS166" i="6"/>
  <c r="AP166" i="6"/>
  <c r="AI166" i="6"/>
  <c r="AS165" i="6"/>
  <c r="AP165" i="6"/>
  <c r="AI165" i="6"/>
  <c r="AS164" i="6"/>
  <c r="AP164" i="6"/>
  <c r="AP162" i="6" s="1"/>
  <c r="AI164" i="6"/>
  <c r="AS163" i="6"/>
  <c r="AP163" i="6"/>
  <c r="AI163" i="6"/>
  <c r="AI162" i="6" s="1"/>
  <c r="AH163" i="6"/>
  <c r="I163" i="6"/>
  <c r="H163" i="6"/>
  <c r="G163" i="6"/>
  <c r="F163" i="6"/>
  <c r="E163" i="6"/>
  <c r="AX162" i="6"/>
  <c r="AW162" i="6"/>
  <c r="AV162" i="6"/>
  <c r="AU162" i="6"/>
  <c r="AT162" i="6"/>
  <c r="AS162" i="6"/>
  <c r="AR162" i="6"/>
  <c r="AQ162" i="6"/>
  <c r="AO162" i="6"/>
  <c r="AN162" i="6"/>
  <c r="AM162" i="6"/>
  <c r="AL162" i="6"/>
  <c r="AK162" i="6"/>
  <c r="AJ162" i="6"/>
  <c r="AH162" i="6"/>
  <c r="AG162" i="6"/>
  <c r="AF162" i="6"/>
  <c r="AE162" i="6"/>
  <c r="AD162" i="6"/>
  <c r="AC162" i="6"/>
  <c r="AB162" i="6"/>
  <c r="AA162" i="6"/>
  <c r="Z162" i="6"/>
  <c r="Y162" i="6"/>
  <c r="X162" i="6"/>
  <c r="W162" i="6"/>
  <c r="V162" i="6"/>
  <c r="U162" i="6"/>
  <c r="T162" i="6"/>
  <c r="S162" i="6"/>
  <c r="R162" i="6"/>
  <c r="J162" i="6"/>
  <c r="AS159" i="6"/>
  <c r="AP159" i="6"/>
  <c r="AI159" i="6"/>
  <c r="AS158" i="6"/>
  <c r="AP158" i="6"/>
  <c r="AI158" i="6"/>
  <c r="AS157" i="6"/>
  <c r="AP157" i="6"/>
  <c r="AI157" i="6"/>
  <c r="AS156" i="6"/>
  <c r="AP156" i="6"/>
  <c r="AI156" i="6"/>
  <c r="AI153" i="6" s="1"/>
  <c r="AS155" i="6"/>
  <c r="AP155" i="6"/>
  <c r="AI155" i="6"/>
  <c r="AS154" i="6"/>
  <c r="AS153" i="6" s="1"/>
  <c r="AP154" i="6"/>
  <c r="AI154" i="6"/>
  <c r="AH154" i="6"/>
  <c r="H154" i="6"/>
  <c r="G154" i="6"/>
  <c r="F154" i="6"/>
  <c r="E154" i="6"/>
  <c r="AX153" i="6"/>
  <c r="AW153" i="6"/>
  <c r="AV153" i="6"/>
  <c r="AU153" i="6"/>
  <c r="AT153" i="6"/>
  <c r="AR153" i="6"/>
  <c r="AQ153" i="6"/>
  <c r="AP153" i="6"/>
  <c r="AO153" i="6"/>
  <c r="AN153" i="6"/>
  <c r="AM153" i="6"/>
  <c r="AL153" i="6"/>
  <c r="AK153" i="6"/>
  <c r="AJ153" i="6"/>
  <c r="AH153" i="6"/>
  <c r="AG153" i="6"/>
  <c r="AF153" i="6"/>
  <c r="AE153" i="6"/>
  <c r="AD153" i="6"/>
  <c r="AC153" i="6"/>
  <c r="AB153" i="6"/>
  <c r="AA153" i="6"/>
  <c r="Z153" i="6"/>
  <c r="Y153" i="6"/>
  <c r="X153" i="6"/>
  <c r="W153" i="6"/>
  <c r="V153" i="6"/>
  <c r="U153" i="6"/>
  <c r="T153" i="6"/>
  <c r="S153" i="6"/>
  <c r="R153" i="6"/>
  <c r="J153" i="6"/>
  <c r="AS150" i="6"/>
  <c r="AP150" i="6"/>
  <c r="AI150" i="6"/>
  <c r="AS149" i="6"/>
  <c r="AP149" i="6"/>
  <c r="AI149" i="6"/>
  <c r="AS148" i="6"/>
  <c r="AP148" i="6"/>
  <c r="AI148" i="6"/>
  <c r="AS147" i="6"/>
  <c r="AS144" i="6" s="1"/>
  <c r="AP147" i="6"/>
  <c r="AI147" i="6"/>
  <c r="AS146" i="6"/>
  <c r="AP146" i="6"/>
  <c r="AI146" i="6"/>
  <c r="AS145" i="6"/>
  <c r="AP145" i="6"/>
  <c r="AP144" i="6" s="1"/>
  <c r="AI145" i="6"/>
  <c r="AH145" i="6"/>
  <c r="AH144" i="6" s="1"/>
  <c r="H145" i="6"/>
  <c r="G145" i="6"/>
  <c r="F145" i="6"/>
  <c r="E145" i="6"/>
  <c r="AX144" i="6"/>
  <c r="AW144" i="6"/>
  <c r="AV144" i="6"/>
  <c r="AU144" i="6"/>
  <c r="AT144" i="6"/>
  <c r="AR144" i="6"/>
  <c r="AQ144" i="6"/>
  <c r="AO144" i="6"/>
  <c r="AN144" i="6"/>
  <c r="AM144" i="6"/>
  <c r="AL144" i="6"/>
  <c r="AK144" i="6"/>
  <c r="AJ144" i="6"/>
  <c r="AI144" i="6"/>
  <c r="AG144" i="6"/>
  <c r="AF144" i="6"/>
  <c r="AE144" i="6"/>
  <c r="AD144" i="6"/>
  <c r="AC144" i="6"/>
  <c r="AB144" i="6"/>
  <c r="AA144" i="6"/>
  <c r="Z144" i="6"/>
  <c r="Y144" i="6"/>
  <c r="X144" i="6"/>
  <c r="W144" i="6"/>
  <c r="V144" i="6"/>
  <c r="U144" i="6"/>
  <c r="T144" i="6"/>
  <c r="S144" i="6"/>
  <c r="R144" i="6"/>
  <c r="J144" i="6"/>
  <c r="AS141" i="6"/>
  <c r="AP141" i="6"/>
  <c r="AI141" i="6"/>
  <c r="AS140" i="6"/>
  <c r="AP140" i="6"/>
  <c r="AI140" i="6"/>
  <c r="AS139" i="6"/>
  <c r="AP139" i="6"/>
  <c r="AI139" i="6"/>
  <c r="AS138" i="6"/>
  <c r="AS135" i="6" s="1"/>
  <c r="AP138" i="6"/>
  <c r="AI138" i="6"/>
  <c r="AS137" i="6"/>
  <c r="AP137" i="6"/>
  <c r="AI137" i="6"/>
  <c r="AS136" i="6"/>
  <c r="AP136" i="6"/>
  <c r="AP135" i="6" s="1"/>
  <c r="AI136" i="6"/>
  <c r="AI135" i="6" s="1"/>
  <c r="AH136" i="6"/>
  <c r="H136" i="6"/>
  <c r="G136" i="6"/>
  <c r="F136" i="6"/>
  <c r="E136" i="6"/>
  <c r="AX135" i="6"/>
  <c r="AW135" i="6"/>
  <c r="AV135" i="6"/>
  <c r="AU135" i="6"/>
  <c r="AT135" i="6"/>
  <c r="AR135" i="6"/>
  <c r="AQ135" i="6"/>
  <c r="AO135" i="6"/>
  <c r="AN135" i="6"/>
  <c r="AM135" i="6"/>
  <c r="AL135" i="6"/>
  <c r="AK135" i="6"/>
  <c r="AJ135" i="6"/>
  <c r="AH135" i="6"/>
  <c r="AG135" i="6"/>
  <c r="AF135" i="6"/>
  <c r="AE135" i="6"/>
  <c r="AD135" i="6"/>
  <c r="AC135" i="6"/>
  <c r="AB135" i="6"/>
  <c r="AA135" i="6"/>
  <c r="Z135" i="6"/>
  <c r="Y135" i="6"/>
  <c r="X135" i="6"/>
  <c r="W135" i="6"/>
  <c r="V135" i="6"/>
  <c r="U135" i="6"/>
  <c r="T135" i="6"/>
  <c r="S135" i="6"/>
  <c r="R135" i="6"/>
  <c r="J135" i="6"/>
  <c r="AS132" i="6"/>
  <c r="AP132" i="6"/>
  <c r="AI132" i="6"/>
  <c r="AS131" i="6"/>
  <c r="AP131" i="6"/>
  <c r="AI131" i="6"/>
  <c r="AS130" i="6"/>
  <c r="AP130" i="6"/>
  <c r="AI130" i="6"/>
  <c r="AS129" i="6"/>
  <c r="AP129" i="6"/>
  <c r="AI129" i="6"/>
  <c r="AS128" i="6"/>
  <c r="AP128" i="6"/>
  <c r="AI128" i="6"/>
  <c r="AI126" i="6" s="1"/>
  <c r="AS127" i="6"/>
  <c r="AP127" i="6"/>
  <c r="AI127" i="6"/>
  <c r="AH127" i="6"/>
  <c r="H127" i="6"/>
  <c r="G127" i="6"/>
  <c r="F127" i="6"/>
  <c r="E127" i="6"/>
  <c r="AX126" i="6"/>
  <c r="AW126" i="6"/>
  <c r="AV126" i="6"/>
  <c r="AU126" i="6"/>
  <c r="AT126" i="6"/>
  <c r="AS126" i="6"/>
  <c r="AR126" i="6"/>
  <c r="AQ126" i="6"/>
  <c r="AO126" i="6"/>
  <c r="AN126" i="6"/>
  <c r="AM126" i="6"/>
  <c r="AL126" i="6"/>
  <c r="AK126" i="6"/>
  <c r="AJ126" i="6"/>
  <c r="AH126" i="6"/>
  <c r="AG126" i="6"/>
  <c r="AF126" i="6"/>
  <c r="AE126" i="6"/>
  <c r="AD126" i="6"/>
  <c r="AC126" i="6"/>
  <c r="AB126" i="6"/>
  <c r="AA126" i="6"/>
  <c r="Z126" i="6"/>
  <c r="Y126" i="6"/>
  <c r="X126" i="6"/>
  <c r="W126" i="6"/>
  <c r="V126" i="6"/>
  <c r="U126" i="6"/>
  <c r="T126" i="6"/>
  <c r="S126" i="6"/>
  <c r="R126" i="6"/>
  <c r="J126" i="6"/>
  <c r="AS123" i="6"/>
  <c r="AP123" i="6"/>
  <c r="AI123" i="6"/>
  <c r="AS122" i="6"/>
  <c r="AP122" i="6"/>
  <c r="AI122" i="6"/>
  <c r="AS121" i="6"/>
  <c r="AP121" i="6"/>
  <c r="AI121" i="6"/>
  <c r="AS120" i="6"/>
  <c r="AP120" i="6"/>
  <c r="AI120" i="6"/>
  <c r="AS119" i="6"/>
  <c r="AP119" i="6"/>
  <c r="AI119" i="6"/>
  <c r="AS118" i="6"/>
  <c r="AP118" i="6"/>
  <c r="AP117" i="6" s="1"/>
  <c r="AI118" i="6"/>
  <c r="AH118" i="6"/>
  <c r="AH117" i="6" s="1"/>
  <c r="H118" i="6"/>
  <c r="G118" i="6"/>
  <c r="F118" i="6"/>
  <c r="E118" i="6"/>
  <c r="AX117" i="6"/>
  <c r="AW117" i="6"/>
  <c r="AV117" i="6"/>
  <c r="AU117" i="6"/>
  <c r="AT117" i="6"/>
  <c r="AR117" i="6"/>
  <c r="AQ117" i="6"/>
  <c r="AO117" i="6"/>
  <c r="AN117" i="6"/>
  <c r="AM117" i="6"/>
  <c r="AL117" i="6"/>
  <c r="AK117" i="6"/>
  <c r="AJ117" i="6"/>
  <c r="AG117" i="6"/>
  <c r="AF117" i="6"/>
  <c r="AE117" i="6"/>
  <c r="AD117" i="6"/>
  <c r="AC117" i="6"/>
  <c r="AB117" i="6"/>
  <c r="AA117" i="6"/>
  <c r="Z117" i="6"/>
  <c r="Y117" i="6"/>
  <c r="X117" i="6"/>
  <c r="W117" i="6"/>
  <c r="V117" i="6"/>
  <c r="U117" i="6"/>
  <c r="T117" i="6"/>
  <c r="S117" i="6"/>
  <c r="R117" i="6"/>
  <c r="J117" i="6"/>
  <c r="AS114" i="6"/>
  <c r="AP114" i="6"/>
  <c r="AI114" i="6"/>
  <c r="AS113" i="6"/>
  <c r="AP113" i="6"/>
  <c r="AI113" i="6"/>
  <c r="AS112" i="6"/>
  <c r="AP112" i="6"/>
  <c r="AI112" i="6"/>
  <c r="AS111" i="6"/>
  <c r="AS108" i="6" s="1"/>
  <c r="AP111" i="6"/>
  <c r="AI111" i="6"/>
  <c r="AS110" i="6"/>
  <c r="AP110" i="6"/>
  <c r="AP108" i="6" s="1"/>
  <c r="AI110" i="6"/>
  <c r="AS109" i="6"/>
  <c r="AP109" i="6"/>
  <c r="AI109" i="6"/>
  <c r="AH109" i="6"/>
  <c r="H109" i="6"/>
  <c r="G109" i="6"/>
  <c r="F109" i="6"/>
  <c r="E109" i="6"/>
  <c r="AX108" i="6"/>
  <c r="AW108" i="6"/>
  <c r="AV108" i="6"/>
  <c r="AU108" i="6"/>
  <c r="AT108" i="6"/>
  <c r="AR108" i="6"/>
  <c r="AQ108" i="6"/>
  <c r="AO108" i="6"/>
  <c r="AN108" i="6"/>
  <c r="AM108" i="6"/>
  <c r="AL108" i="6"/>
  <c r="AK108" i="6"/>
  <c r="AJ108" i="6"/>
  <c r="AI108" i="6"/>
  <c r="AH108" i="6"/>
  <c r="AG108" i="6"/>
  <c r="AF108" i="6"/>
  <c r="AE108" i="6"/>
  <c r="AD108" i="6"/>
  <c r="AC108" i="6"/>
  <c r="AB108" i="6"/>
  <c r="AA108" i="6"/>
  <c r="Z108" i="6"/>
  <c r="Y108" i="6"/>
  <c r="X108" i="6"/>
  <c r="W108" i="6"/>
  <c r="V108" i="6"/>
  <c r="U108" i="6"/>
  <c r="T108" i="6"/>
  <c r="S108" i="6"/>
  <c r="R108" i="6"/>
  <c r="J108" i="6"/>
  <c r="AS105" i="6"/>
  <c r="AP105" i="6"/>
  <c r="AI105" i="6"/>
  <c r="AS104" i="6"/>
  <c r="AP104" i="6"/>
  <c r="AI104" i="6"/>
  <c r="AS103" i="6"/>
  <c r="AP103" i="6"/>
  <c r="AI103" i="6"/>
  <c r="AS102" i="6"/>
  <c r="AS99" i="6" s="1"/>
  <c r="AP102" i="6"/>
  <c r="AI102" i="6"/>
  <c r="AS101" i="6"/>
  <c r="AP101" i="6"/>
  <c r="AP99" i="6" s="1"/>
  <c r="AI101" i="6"/>
  <c r="AS100" i="6"/>
  <c r="AP100" i="6"/>
  <c r="AI100" i="6"/>
  <c r="AH100" i="6"/>
  <c r="H100" i="6"/>
  <c r="G100" i="6"/>
  <c r="F100" i="6"/>
  <c r="E100" i="6"/>
  <c r="AX99" i="6"/>
  <c r="AW99" i="6"/>
  <c r="AV99" i="6"/>
  <c r="AU99" i="6"/>
  <c r="AT99" i="6"/>
  <c r="AR99" i="6"/>
  <c r="AQ99" i="6"/>
  <c r="AO99" i="6"/>
  <c r="AN99" i="6"/>
  <c r="AM99" i="6"/>
  <c r="AL99" i="6"/>
  <c r="AK99" i="6"/>
  <c r="AJ99" i="6"/>
  <c r="AI99" i="6"/>
  <c r="AH99" i="6"/>
  <c r="AG99" i="6"/>
  <c r="AF99" i="6"/>
  <c r="AE99" i="6"/>
  <c r="AD99" i="6"/>
  <c r="AC99" i="6"/>
  <c r="AB99" i="6"/>
  <c r="AA99" i="6"/>
  <c r="Z99" i="6"/>
  <c r="Y99" i="6"/>
  <c r="X99" i="6"/>
  <c r="W99" i="6"/>
  <c r="V99" i="6"/>
  <c r="U99" i="6"/>
  <c r="T99" i="6"/>
  <c r="S99" i="6"/>
  <c r="R99" i="6"/>
  <c r="J99" i="6"/>
  <c r="AS96" i="6"/>
  <c r="AP96" i="6"/>
  <c r="AI96" i="6"/>
  <c r="AS95" i="6"/>
  <c r="AP95" i="6"/>
  <c r="AI95" i="6"/>
  <c r="AS94" i="6"/>
  <c r="AP94" i="6"/>
  <c r="AI94" i="6"/>
  <c r="AS93" i="6"/>
  <c r="AS90" i="6" s="1"/>
  <c r="AP93" i="6"/>
  <c r="AI93" i="6"/>
  <c r="AS92" i="6"/>
  <c r="AP92" i="6"/>
  <c r="AP90" i="6" s="1"/>
  <c r="AI92" i="6"/>
  <c r="AS91" i="6"/>
  <c r="AP91" i="6"/>
  <c r="AI91" i="6"/>
  <c r="AH91" i="6"/>
  <c r="H91" i="6"/>
  <c r="G91" i="6"/>
  <c r="F91" i="6"/>
  <c r="E91" i="6"/>
  <c r="AX90" i="6"/>
  <c r="AW90" i="6"/>
  <c r="AV90" i="6"/>
  <c r="AU90" i="6"/>
  <c r="AT90" i="6"/>
  <c r="AR90" i="6"/>
  <c r="AQ90" i="6"/>
  <c r="AO90" i="6"/>
  <c r="AN90" i="6"/>
  <c r="AM90" i="6"/>
  <c r="AL90" i="6"/>
  <c r="AK90" i="6"/>
  <c r="AJ90" i="6"/>
  <c r="AI90" i="6"/>
  <c r="AH90" i="6"/>
  <c r="AG90" i="6"/>
  <c r="AF90" i="6"/>
  <c r="AE90" i="6"/>
  <c r="AD90" i="6"/>
  <c r="AC90" i="6"/>
  <c r="AB90" i="6"/>
  <c r="AA90" i="6"/>
  <c r="Z90" i="6"/>
  <c r="Y90" i="6"/>
  <c r="X90" i="6"/>
  <c r="W90" i="6"/>
  <c r="V90" i="6"/>
  <c r="U90" i="6"/>
  <c r="T90" i="6"/>
  <c r="S90" i="6"/>
  <c r="R90" i="6"/>
  <c r="J90" i="6"/>
  <c r="AS87" i="6"/>
  <c r="AP87" i="6"/>
  <c r="AI87" i="6"/>
  <c r="AS86" i="6"/>
  <c r="AP86" i="6"/>
  <c r="AI86" i="6"/>
  <c r="AS85" i="6"/>
  <c r="AP85" i="6"/>
  <c r="AI85" i="6"/>
  <c r="AS84" i="6"/>
  <c r="AS81" i="6" s="1"/>
  <c r="AP84" i="6"/>
  <c r="AI84" i="6"/>
  <c r="AS83" i="6"/>
  <c r="AP83" i="6"/>
  <c r="AP81" i="6" s="1"/>
  <c r="AI83" i="6"/>
  <c r="AS82" i="6"/>
  <c r="AP82" i="6"/>
  <c r="AI82" i="6"/>
  <c r="AH82" i="6"/>
  <c r="H82" i="6"/>
  <c r="G82" i="6"/>
  <c r="F82" i="6"/>
  <c r="E82" i="6"/>
  <c r="AX81" i="6"/>
  <c r="AW81" i="6"/>
  <c r="AV81" i="6"/>
  <c r="AU81" i="6"/>
  <c r="AT81" i="6"/>
  <c r="AR81" i="6"/>
  <c r="AQ81" i="6"/>
  <c r="AO81" i="6"/>
  <c r="AN81" i="6"/>
  <c r="AM81" i="6"/>
  <c r="AL81" i="6"/>
  <c r="AK81" i="6"/>
  <c r="AJ81" i="6"/>
  <c r="AI81" i="6"/>
  <c r="AH81" i="6"/>
  <c r="AG81" i="6"/>
  <c r="AF81" i="6"/>
  <c r="AE81" i="6"/>
  <c r="AD81" i="6"/>
  <c r="AC81" i="6"/>
  <c r="AB81" i="6"/>
  <c r="AA81" i="6"/>
  <c r="Z81" i="6"/>
  <c r="Y81" i="6"/>
  <c r="X81" i="6"/>
  <c r="W81" i="6"/>
  <c r="V81" i="6"/>
  <c r="U81" i="6"/>
  <c r="T81" i="6"/>
  <c r="S81" i="6"/>
  <c r="R81" i="6"/>
  <c r="J81" i="6"/>
  <c r="AS78" i="6"/>
  <c r="AP78" i="6"/>
  <c r="AI78" i="6"/>
  <c r="AS77" i="6"/>
  <c r="AP77" i="6"/>
  <c r="AI77" i="6"/>
  <c r="AS76" i="6"/>
  <c r="AP76" i="6"/>
  <c r="AI76" i="6"/>
  <c r="AS75" i="6"/>
  <c r="AS72" i="6" s="1"/>
  <c r="AP75" i="6"/>
  <c r="AI75" i="6"/>
  <c r="AS74" i="6"/>
  <c r="AP74" i="6"/>
  <c r="AP72" i="6" s="1"/>
  <c r="AI74" i="6"/>
  <c r="AS73" i="6"/>
  <c r="AP73" i="6"/>
  <c r="AI73" i="6"/>
  <c r="AH73" i="6"/>
  <c r="H73" i="6"/>
  <c r="G73" i="6"/>
  <c r="F73" i="6"/>
  <c r="E73" i="6"/>
  <c r="AX72" i="6"/>
  <c r="AW72" i="6"/>
  <c r="AV72" i="6"/>
  <c r="AU72" i="6"/>
  <c r="AT72" i="6"/>
  <c r="AR72" i="6"/>
  <c r="AQ72" i="6"/>
  <c r="AO72" i="6"/>
  <c r="AN72" i="6"/>
  <c r="AM72" i="6"/>
  <c r="AL72" i="6"/>
  <c r="AK72" i="6"/>
  <c r="AJ72" i="6"/>
  <c r="AI72" i="6"/>
  <c r="AH72" i="6"/>
  <c r="AG72" i="6"/>
  <c r="AF72" i="6"/>
  <c r="AE72" i="6"/>
  <c r="AD72" i="6"/>
  <c r="AC72" i="6"/>
  <c r="AB72" i="6"/>
  <c r="AA72" i="6"/>
  <c r="Z72" i="6"/>
  <c r="Y72" i="6"/>
  <c r="X72" i="6"/>
  <c r="W72" i="6"/>
  <c r="V72" i="6"/>
  <c r="U72" i="6"/>
  <c r="T72" i="6"/>
  <c r="S72" i="6"/>
  <c r="R72" i="6"/>
  <c r="J72" i="6"/>
  <c r="AS69" i="6"/>
  <c r="AP69" i="6"/>
  <c r="AI69" i="6"/>
  <c r="AS68" i="6"/>
  <c r="AP68" i="6"/>
  <c r="AI68" i="6"/>
  <c r="AS67" i="6"/>
  <c r="AP67" i="6"/>
  <c r="AI67" i="6"/>
  <c r="AS66" i="6"/>
  <c r="AS63" i="6" s="1"/>
  <c r="AP66" i="6"/>
  <c r="AI66" i="6"/>
  <c r="AS65" i="6"/>
  <c r="AP65" i="6"/>
  <c r="AP63" i="6" s="1"/>
  <c r="AI65" i="6"/>
  <c r="AS64" i="6"/>
  <c r="AP64" i="6"/>
  <c r="AI64" i="6"/>
  <c r="AH64" i="6"/>
  <c r="H64" i="6"/>
  <c r="G64" i="6"/>
  <c r="F64" i="6"/>
  <c r="E64" i="6"/>
  <c r="AX63" i="6"/>
  <c r="AW63" i="6"/>
  <c r="AV63" i="6"/>
  <c r="AU63" i="6"/>
  <c r="AT63" i="6"/>
  <c r="AR63" i="6"/>
  <c r="AQ63" i="6"/>
  <c r="AO63" i="6"/>
  <c r="AN63" i="6"/>
  <c r="AM63" i="6"/>
  <c r="AL63" i="6"/>
  <c r="AK63" i="6"/>
  <c r="AJ63" i="6"/>
  <c r="AI63" i="6"/>
  <c r="AH63" i="6"/>
  <c r="AG63" i="6"/>
  <c r="AF63" i="6"/>
  <c r="AE63" i="6"/>
  <c r="AD63" i="6"/>
  <c r="AC63" i="6"/>
  <c r="AB63" i="6"/>
  <c r="AA63" i="6"/>
  <c r="Z63" i="6"/>
  <c r="Y63" i="6"/>
  <c r="X63" i="6"/>
  <c r="W63" i="6"/>
  <c r="V63" i="6"/>
  <c r="U63" i="6"/>
  <c r="T63" i="6"/>
  <c r="S63" i="6"/>
  <c r="R63" i="6"/>
  <c r="J63" i="6"/>
  <c r="AS60" i="6"/>
  <c r="AP60" i="6"/>
  <c r="AI60" i="6"/>
  <c r="AS59" i="6"/>
  <c r="AP59" i="6"/>
  <c r="AI59" i="6"/>
  <c r="AS58" i="6"/>
  <c r="AP58" i="6"/>
  <c r="AI58" i="6"/>
  <c r="AS57" i="6"/>
  <c r="AP57" i="6"/>
  <c r="AI57" i="6"/>
  <c r="AS56" i="6"/>
  <c r="AP56" i="6"/>
  <c r="AI56" i="6"/>
  <c r="AS55" i="6"/>
  <c r="AP55" i="6"/>
  <c r="AP54" i="6" s="1"/>
  <c r="AI55" i="6"/>
  <c r="AH55" i="6"/>
  <c r="H55" i="6"/>
  <c r="G55" i="6"/>
  <c r="F55" i="6"/>
  <c r="E55" i="6"/>
  <c r="AX54" i="6"/>
  <c r="AW54" i="6"/>
  <c r="AV54" i="6"/>
  <c r="AU54" i="6"/>
  <c r="AT54" i="6"/>
  <c r="AR54" i="6"/>
  <c r="AQ54" i="6"/>
  <c r="AO54" i="6"/>
  <c r="AN54" i="6"/>
  <c r="AM54" i="6"/>
  <c r="AL54" i="6"/>
  <c r="AK54" i="6"/>
  <c r="AJ54" i="6"/>
  <c r="AH54" i="6"/>
  <c r="AG54" i="6"/>
  <c r="AF54" i="6"/>
  <c r="AE54" i="6"/>
  <c r="AD54" i="6"/>
  <c r="AC54" i="6"/>
  <c r="AB54" i="6"/>
  <c r="AA54" i="6"/>
  <c r="Z54" i="6"/>
  <c r="Y54" i="6"/>
  <c r="X54" i="6"/>
  <c r="W54" i="6"/>
  <c r="V54" i="6"/>
  <c r="U54" i="6"/>
  <c r="T54" i="6"/>
  <c r="S54" i="6"/>
  <c r="R54" i="6"/>
  <c r="J54" i="6"/>
  <c r="AS51" i="6"/>
  <c r="AP51" i="6"/>
  <c r="AI51" i="6"/>
  <c r="AS50" i="6"/>
  <c r="AP50" i="6"/>
  <c r="AI50" i="6"/>
  <c r="AS49" i="6"/>
  <c r="AP49" i="6"/>
  <c r="AI49" i="6"/>
  <c r="AS48" i="6"/>
  <c r="AP48" i="6"/>
  <c r="AI48" i="6"/>
  <c r="AS47" i="6"/>
  <c r="AP47" i="6"/>
  <c r="AI47" i="6"/>
  <c r="AS40" i="6"/>
  <c r="AP40" i="6"/>
  <c r="AI40" i="6"/>
  <c r="AH40" i="6"/>
  <c r="AH39" i="6" s="1"/>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P21" i="6" s="1"/>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P30" i="6" s="1"/>
  <c r="AI32" i="6"/>
  <c r="AS31" i="6"/>
  <c r="AP31" i="6"/>
  <c r="AI31" i="6"/>
  <c r="AI30" i="6" s="1"/>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30" i="6" l="1"/>
  <c r="AS39" i="6"/>
  <c r="AP126" i="6"/>
  <c r="AI39" i="6"/>
  <c r="AP39" i="6"/>
  <c r="AS21" i="6"/>
  <c r="AS54" i="6"/>
  <c r="AS117" i="6"/>
  <c r="AS171" i="6"/>
  <c r="AI171" i="6"/>
  <c r="AI117" i="6"/>
  <c r="AI54"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64" i="6" l="1"/>
  <c r="I55" i="6"/>
  <c r="I22" i="6"/>
  <c r="I31" i="6"/>
  <c r="I154" i="6"/>
  <c r="I145" i="6"/>
  <c r="I136" i="6"/>
  <c r="I127" i="6"/>
  <c r="I118" i="6"/>
  <c r="I109" i="6"/>
  <c r="I100" i="6"/>
  <c r="I91" i="6"/>
  <c r="I82" i="6"/>
  <c r="I73" i="6"/>
  <c r="I40"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9" i="6" l="1"/>
  <c r="C190" i="6"/>
  <c r="C181" i="6"/>
  <c r="C172" i="6"/>
  <c r="C163" i="6"/>
  <c r="C154" i="6"/>
  <c r="C145" i="6"/>
  <c r="C136" i="6"/>
  <c r="C127" i="6"/>
  <c r="C118" i="6"/>
  <c r="C109" i="6"/>
  <c r="C100" i="6"/>
  <c r="C91" i="6"/>
  <c r="C82" i="6"/>
  <c r="C73" i="6"/>
  <c r="C64" i="6"/>
  <c r="C55" i="6"/>
  <c r="C40" i="6"/>
  <c r="C22" i="6"/>
  <c r="C31" i="6"/>
  <c r="B64" i="6"/>
  <c r="B40" i="6"/>
  <c r="B199" i="6"/>
  <c r="B190" i="6"/>
  <c r="B181" i="6"/>
  <c r="B172" i="6"/>
  <c r="B163" i="6"/>
  <c r="B154" i="6"/>
  <c r="B145" i="6"/>
  <c r="B136" i="6"/>
  <c r="B127" i="6"/>
  <c r="B118" i="6"/>
  <c r="B109" i="6"/>
  <c r="B100" i="6"/>
  <c r="B91" i="6"/>
  <c r="B82" i="6"/>
  <c r="B73" i="6"/>
  <c r="B55"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K96" i="5"/>
  <c r="Q96" i="5" s="1"/>
  <c r="F96" i="5"/>
  <c r="AM95" i="5"/>
  <c r="AT95" i="5" s="1"/>
  <c r="BA95" i="5" s="1"/>
  <c r="AL95" i="5"/>
  <c r="AS95" i="5" s="1"/>
  <c r="AZ95" i="5" s="1"/>
  <c r="AK95" i="5"/>
  <c r="AR95" i="5" s="1"/>
  <c r="AY95" i="5" s="1"/>
  <c r="AJ95" i="5"/>
  <c r="AQ95" i="5" s="1"/>
  <c r="AX95" i="5" s="1"/>
  <c r="AI95" i="5"/>
  <c r="AP95" i="5" s="1"/>
  <c r="AW95" i="5" s="1"/>
  <c r="AA95" i="5"/>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K84" i="5"/>
  <c r="Q84" i="5" s="1"/>
  <c r="F84" i="5"/>
  <c r="F83" i="5"/>
  <c r="K83" i="5" s="1"/>
  <c r="Q83" i="5" s="1"/>
  <c r="AM82" i="5"/>
  <c r="AT82" i="5" s="1"/>
  <c r="BA82" i="5" s="1"/>
  <c r="AL82" i="5"/>
  <c r="AS82" i="5" s="1"/>
  <c r="AZ82" i="5" s="1"/>
  <c r="AK82" i="5"/>
  <c r="AR82" i="5" s="1"/>
  <c r="AY82" i="5" s="1"/>
  <c r="AJ82" i="5"/>
  <c r="AQ82" i="5" s="1"/>
  <c r="AX82" i="5" s="1"/>
  <c r="AI82" i="5"/>
  <c r="AP82" i="5" s="1"/>
  <c r="AW82" i="5" s="1"/>
  <c r="AA82" i="5"/>
  <c r="AH82" i="5" s="1"/>
  <c r="AO82" i="5" s="1"/>
  <c r="K82" i="5"/>
  <c r="Q82" i="5" s="1"/>
  <c r="F82" i="5"/>
  <c r="F81" i="5"/>
  <c r="K81" i="5" s="1"/>
  <c r="Q81" i="5" s="1"/>
  <c r="F80" i="5"/>
  <c r="K80" i="5" s="1"/>
  <c r="Q80" i="5" s="1"/>
  <c r="F79" i="5"/>
  <c r="K79" i="5" s="1"/>
  <c r="Q79" i="5" s="1"/>
  <c r="F78" i="5"/>
  <c r="K78" i="5" s="1"/>
  <c r="Q78" i="5" s="1"/>
  <c r="F77" i="5"/>
  <c r="K77" i="5" s="1"/>
  <c r="Q77" i="5" s="1"/>
  <c r="F76" i="5"/>
  <c r="K76" i="5" s="1"/>
  <c r="Q76" i="5" s="1"/>
  <c r="F75" i="5"/>
  <c r="K75" i="5" s="1"/>
  <c r="Q75" i="5" s="1"/>
  <c r="K74" i="5"/>
  <c r="Q74" i="5" s="1"/>
  <c r="F74" i="5"/>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K66" i="5"/>
  <c r="Q66" i="5" s="1"/>
  <c r="F66" i="5"/>
  <c r="F65" i="5"/>
  <c r="K65" i="5" s="1"/>
  <c r="Q65" i="5" s="1"/>
  <c r="F64" i="5"/>
  <c r="K64" i="5" s="1"/>
  <c r="Q64" i="5" s="1"/>
  <c r="F63" i="5"/>
  <c r="K63" i="5" s="1"/>
  <c r="Q63" i="5" s="1"/>
  <c r="F62" i="5"/>
  <c r="K62" i="5" s="1"/>
  <c r="Q62" i="5" s="1"/>
  <c r="F61" i="5"/>
  <c r="K61" i="5" s="1"/>
  <c r="Q61" i="5" s="1"/>
  <c r="F60" i="5"/>
  <c r="K60" i="5" s="1"/>
  <c r="Q60" i="5" s="1"/>
  <c r="F59" i="5"/>
  <c r="K59" i="5" s="1"/>
  <c r="Q59" i="5" s="1"/>
  <c r="K58" i="5"/>
  <c r="Q58" i="5" s="1"/>
  <c r="F58" i="5"/>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Q53" i="5"/>
  <c r="F53" i="5"/>
  <c r="K53" i="5" s="1"/>
  <c r="K52" i="5"/>
  <c r="Q52" i="5" s="1"/>
  <c r="F52" i="5"/>
  <c r="Q51" i="5"/>
  <c r="F51" i="5"/>
  <c r="K51" i="5" s="1"/>
  <c r="K50" i="5"/>
  <c r="Q50" i="5" s="1"/>
  <c r="F50" i="5"/>
  <c r="Q49" i="5"/>
  <c r="F49" i="5"/>
  <c r="K49" i="5" s="1"/>
  <c r="K48" i="5"/>
  <c r="Q48" i="5" s="1"/>
  <c r="F48" i="5"/>
  <c r="Q47" i="5"/>
  <c r="F47" i="5"/>
  <c r="K47" i="5" s="1"/>
  <c r="K46" i="5"/>
  <c r="Q46" i="5" s="1"/>
  <c r="F46" i="5"/>
  <c r="Q45" i="5"/>
  <c r="F45" i="5"/>
  <c r="K45" i="5" s="1"/>
  <c r="F44" i="5"/>
  <c r="K44" i="5" s="1"/>
  <c r="Q44" i="5" s="1"/>
  <c r="F43" i="5"/>
  <c r="K43" i="5" s="1"/>
  <c r="Q43" i="5" s="1"/>
  <c r="F42" i="5"/>
  <c r="K42" i="5" s="1"/>
  <c r="Q42" i="5" s="1"/>
  <c r="F41" i="5"/>
  <c r="K41" i="5" s="1"/>
  <c r="Q41" i="5" s="1"/>
  <c r="F40" i="5"/>
  <c r="K40" i="5" s="1"/>
  <c r="Q40" i="5" s="1"/>
  <c r="F39" i="5"/>
  <c r="K39" i="5" s="1"/>
  <c r="Q39" i="5" s="1"/>
  <c r="F38" i="5"/>
  <c r="K38" i="5" s="1"/>
  <c r="Q38" i="5" s="1"/>
  <c r="K37" i="5"/>
  <c r="Q37" i="5" s="1"/>
  <c r="F37" i="5"/>
  <c r="AS36" i="5"/>
  <c r="AZ36" i="5" s="1"/>
  <c r="AL36" i="5"/>
  <c r="AK36" i="5"/>
  <c r="AR36" i="5" s="1"/>
  <c r="AY36" i="5" s="1"/>
  <c r="AJ36" i="5"/>
  <c r="AQ36" i="5" s="1"/>
  <c r="AX36" i="5" s="1"/>
  <c r="AF36" i="5"/>
  <c r="AM36" i="5" s="1"/>
  <c r="AT36" i="5" s="1"/>
  <c r="BA36" i="5" s="1"/>
  <c r="AB36" i="5"/>
  <c r="AI36" i="5" s="1"/>
  <c r="AP36" i="5" s="1"/>
  <c r="AW36" i="5" s="1"/>
  <c r="AA36" i="5"/>
  <c r="AH36" i="5" s="1"/>
  <c r="F36" i="5"/>
  <c r="K36" i="5" s="1"/>
  <c r="Q36" i="5" s="1"/>
  <c r="K35" i="5"/>
  <c r="Q35" i="5" s="1"/>
  <c r="F35" i="5"/>
  <c r="F34" i="5"/>
  <c r="K34" i="5" s="1"/>
  <c r="Q34" i="5" s="1"/>
  <c r="F33" i="5"/>
  <c r="K33" i="5" s="1"/>
  <c r="Q33" i="5" s="1"/>
  <c r="F32" i="5"/>
  <c r="K32" i="5" s="1"/>
  <c r="Q32" i="5" s="1"/>
  <c r="F31" i="5"/>
  <c r="K31" i="5" s="1"/>
  <c r="Q31" i="5" s="1"/>
  <c r="F30" i="5"/>
  <c r="K30" i="5" s="1"/>
  <c r="Q30" i="5" s="1"/>
  <c r="F29" i="5"/>
  <c r="K29" i="5" s="1"/>
  <c r="Q29" i="5" s="1"/>
  <c r="F28" i="5"/>
  <c r="K28" i="5" s="1"/>
  <c r="Q28" i="5" s="1"/>
  <c r="K27" i="5"/>
  <c r="Q27" i="5" s="1"/>
  <c r="F27" i="5"/>
  <c r="F26" i="5"/>
  <c r="K26" i="5" s="1"/>
  <c r="Q26" i="5" s="1"/>
  <c r="F25" i="5"/>
  <c r="K25" i="5" s="1"/>
  <c r="Q25" i="5" s="1"/>
  <c r="F24" i="5"/>
  <c r="K24" i="5" s="1"/>
  <c r="Q24" i="5" s="1"/>
  <c r="F23" i="5"/>
  <c r="K23" i="5" s="1"/>
  <c r="Q23" i="5" s="1"/>
  <c r="F22" i="5"/>
  <c r="K22" i="5" s="1"/>
  <c r="Q22" i="5" s="1"/>
  <c r="F21" i="5"/>
  <c r="K21" i="5" s="1"/>
  <c r="Q21" i="5" s="1"/>
  <c r="F20" i="5"/>
  <c r="K20" i="5" s="1"/>
  <c r="Q20" i="5" s="1"/>
  <c r="K19" i="5"/>
  <c r="Q19" i="5" s="1"/>
  <c r="F19" i="5"/>
  <c r="F18" i="5"/>
  <c r="K18" i="5" s="1"/>
  <c r="Q18" i="5" s="1"/>
  <c r="F17" i="5"/>
  <c r="K17" i="5" s="1"/>
  <c r="Q17" i="5" s="1"/>
  <c r="F16" i="5"/>
  <c r="K16" i="5" s="1"/>
  <c r="Q16" i="5" s="1"/>
  <c r="F15" i="5"/>
  <c r="K15" i="5" s="1"/>
  <c r="Q15" i="5" s="1"/>
  <c r="F14" i="5"/>
  <c r="K14" i="5" s="1"/>
  <c r="Q14" i="5" s="1"/>
  <c r="F13" i="5"/>
  <c r="K13" i="5" s="1"/>
  <c r="Q13" i="5" s="1"/>
  <c r="F12" i="5"/>
  <c r="K12" i="5" s="1"/>
  <c r="Q12" i="5" s="1"/>
  <c r="K11" i="5"/>
  <c r="Q11" i="5" s="1"/>
  <c r="F11" i="5"/>
  <c r="F10" i="5"/>
  <c r="K10" i="5" s="1"/>
  <c r="Q10" i="5" s="1"/>
  <c r="AM9" i="5"/>
  <c r="AT9" i="5" s="1"/>
  <c r="BA9" i="5" s="1"/>
  <c r="AL9" i="5"/>
  <c r="AS9" i="5" s="1"/>
  <c r="AZ9" i="5" s="1"/>
  <c r="AK9" i="5"/>
  <c r="AR9" i="5" s="1"/>
  <c r="AY9" i="5" s="1"/>
  <c r="AJ9" i="5"/>
  <c r="AQ9" i="5" s="1"/>
  <c r="AX9" i="5" s="1"/>
  <c r="AB9" i="5"/>
  <c r="AI9" i="5" s="1"/>
  <c r="AP9" i="5" s="1"/>
  <c r="AW9" i="5" s="1"/>
  <c r="AA9" i="5"/>
  <c r="F9" i="5"/>
  <c r="K9" i="5" s="1"/>
  <c r="Q9" i="5" s="1"/>
  <c r="AG99" i="5" l="1"/>
  <c r="AN99" i="5" s="1"/>
  <c r="AN283" i="5"/>
  <c r="AU283" i="5" s="1"/>
  <c r="AG230" i="5"/>
  <c r="AG275" i="5"/>
  <c r="AG69" i="5"/>
  <c r="AN69" i="5" s="1"/>
  <c r="AG125" i="5"/>
  <c r="AG133" i="5"/>
  <c r="AN211" i="5"/>
  <c r="AG9" i="5"/>
  <c r="AN9" i="5" s="1"/>
  <c r="AH9" i="5"/>
  <c r="AO9" i="5" s="1"/>
  <c r="AI69" i="5"/>
  <c r="AP69" i="5" s="1"/>
  <c r="AW69" i="5" s="1"/>
  <c r="AY186" i="5"/>
  <c r="BB186" i="5" s="1"/>
  <c r="AK186" i="5"/>
  <c r="AR186" i="5" s="1"/>
  <c r="AH95" i="5"/>
  <c r="AO95" i="5" s="1"/>
  <c r="AG95" i="5"/>
  <c r="AN95" i="5" s="1"/>
  <c r="AH109" i="5"/>
  <c r="AO109" i="5" s="1"/>
  <c r="AU109" i="5" s="1"/>
  <c r="AG109" i="5"/>
  <c r="AN109" i="5" s="1"/>
  <c r="AH133" i="5"/>
  <c r="AP211" i="5"/>
  <c r="AW211" i="5" s="1"/>
  <c r="BB211" i="5" s="1"/>
  <c r="AN111" i="5"/>
  <c r="AN139" i="5"/>
  <c r="AO139" i="5"/>
  <c r="AU139" i="5" s="1"/>
  <c r="AH186" i="5"/>
  <c r="AN186" i="5" s="1"/>
  <c r="AN218" i="5"/>
  <c r="C6" i="6"/>
  <c r="L5" i="6"/>
  <c r="K6" i="6"/>
  <c r="Y5" i="6"/>
  <c r="C5" i="6"/>
  <c r="AS12" i="6"/>
  <c r="AS9" i="6" s="1"/>
  <c r="AV9" i="5"/>
  <c r="BB9" i="5" s="1"/>
  <c r="AU9" i="5"/>
  <c r="AO36" i="5"/>
  <c r="AN36" i="5"/>
  <c r="AU53" i="5"/>
  <c r="AV53" i="5"/>
  <c r="BB53" i="5" s="1"/>
  <c r="AU69" i="5"/>
  <c r="AV69" i="5"/>
  <c r="BB69" i="5" s="1"/>
  <c r="BC69" i="5" s="1"/>
  <c r="AU95" i="5"/>
  <c r="AV95" i="5"/>
  <c r="BB95"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11" i="5"/>
  <c r="BC283" i="5"/>
  <c r="AW201" i="5"/>
  <c r="BB201" i="5" s="1"/>
  <c r="AU201" i="5"/>
  <c r="AO230" i="5"/>
  <c r="AU230" i="5" s="1"/>
  <c r="AN230" i="5"/>
  <c r="AN256" i="5"/>
  <c r="AU256" i="5" s="1"/>
  <c r="AO256" i="5"/>
  <c r="AV256" i="5" s="1"/>
  <c r="BB256" i="5" s="1"/>
  <c r="AG87" i="5"/>
  <c r="AN87" i="5" s="1"/>
  <c r="AG169" i="5"/>
  <c r="BB230" i="5"/>
  <c r="AH195" i="5"/>
  <c r="AN201" i="5"/>
  <c r="AP206" i="5"/>
  <c r="AU211" i="5"/>
  <c r="AP218" i="5"/>
  <c r="AN221" i="5"/>
  <c r="AH229" i="5"/>
  <c r="AG256" i="5"/>
  <c r="AH275" i="5"/>
  <c r="AH281" i="5"/>
  <c r="AG186" i="5"/>
  <c r="AV109" i="5" l="1"/>
  <c r="BB109" i="5" s="1"/>
  <c r="BC109" i="5" s="1"/>
  <c r="AO186" i="5"/>
  <c r="AU186" i="5" s="1"/>
  <c r="BC201" i="5"/>
  <c r="BC95" i="5"/>
  <c r="BC186" i="5"/>
  <c r="BC221" i="5"/>
  <c r="BC99" i="5"/>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128" i="5"/>
  <c r="BC148" i="5"/>
  <c r="BC111" i="5"/>
  <c r="BC133" i="5"/>
  <c r="BC206" i="5"/>
  <c r="BC218" i="5"/>
  <c r="BC281" i="5"/>
  <c r="AU125" i="5"/>
  <c r="BC125" i="5" s="1"/>
  <c r="AV125" i="5"/>
  <c r="BB125" i="5" s="1"/>
  <c r="AU195" i="5"/>
  <c r="AV195" i="5"/>
  <c r="BB195" i="5" s="1"/>
  <c r="AU229" i="5"/>
  <c r="AV229" i="5"/>
  <c r="BB229" i="5" s="1"/>
  <c r="AU275" i="5"/>
  <c r="AV275" i="5"/>
  <c r="BB275" i="5" s="1"/>
  <c r="BC275" i="5" l="1"/>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54" authorId="2">
      <text>
        <r>
          <rPr>
            <b/>
            <sz val="8"/>
            <color indexed="81"/>
            <rFont val="Tahoma"/>
            <family val="2"/>
          </rPr>
          <t>PRIMERA INFANCIA (0 a 5 años)</t>
        </r>
        <r>
          <rPr>
            <sz val="8"/>
            <color indexed="81"/>
            <rFont val="Tahoma"/>
            <family val="2"/>
          </rPr>
          <t xml:space="preserve">
</t>
        </r>
      </text>
    </comment>
    <comment ref="AK54" authorId="2">
      <text>
        <r>
          <rPr>
            <b/>
            <sz val="8"/>
            <color indexed="81"/>
            <rFont val="Tahoma"/>
            <family val="2"/>
          </rPr>
          <t>INFANCIA (6 a 11 años)</t>
        </r>
        <r>
          <rPr>
            <sz val="8"/>
            <color indexed="81"/>
            <rFont val="Tahoma"/>
            <family val="2"/>
          </rPr>
          <t xml:space="preserve">
</t>
        </r>
      </text>
    </comment>
    <comment ref="AL54" authorId="2">
      <text>
        <r>
          <rPr>
            <b/>
            <sz val="8"/>
            <color indexed="81"/>
            <rFont val="Tahoma"/>
            <family val="2"/>
          </rPr>
          <t>ADOLESCENCIA (12 A 17 años)</t>
        </r>
      </text>
    </comment>
    <comment ref="AM54" authorId="2">
      <text>
        <r>
          <rPr>
            <b/>
            <sz val="8"/>
            <color indexed="81"/>
            <rFont val="Tahoma"/>
            <family val="2"/>
          </rPr>
          <t>JUVENTUD (18 a 28 años)</t>
        </r>
        <r>
          <rPr>
            <sz val="8"/>
            <color indexed="81"/>
            <rFont val="Tahoma"/>
            <family val="2"/>
          </rPr>
          <t xml:space="preserve">
</t>
        </r>
      </text>
    </comment>
    <comment ref="AN54" authorId="2">
      <text>
        <r>
          <rPr>
            <b/>
            <sz val="8"/>
            <color indexed="81"/>
            <rFont val="Tahoma"/>
            <family val="2"/>
          </rPr>
          <t xml:space="preserve"> ADULTO (29 a 60 años)</t>
        </r>
        <r>
          <rPr>
            <sz val="8"/>
            <color indexed="81"/>
            <rFont val="Tahoma"/>
            <family val="2"/>
          </rPr>
          <t xml:space="preserve">
</t>
        </r>
      </text>
    </comment>
    <comment ref="AO54" authorId="2">
      <text>
        <r>
          <rPr>
            <b/>
            <sz val="8"/>
            <color indexed="81"/>
            <rFont val="Tahoma"/>
            <family val="2"/>
          </rPr>
          <t>ADULTO MAYOR  (61 años en adelante)</t>
        </r>
        <r>
          <rPr>
            <sz val="8"/>
            <color indexed="81"/>
            <rFont val="Tahoma"/>
            <family val="2"/>
          </rPr>
          <t xml:space="preserve">
</t>
        </r>
      </text>
    </comment>
    <comment ref="AQ54" authorId="2">
      <text>
        <r>
          <rPr>
            <b/>
            <sz val="8"/>
            <color indexed="81"/>
            <rFont val="Tahoma"/>
            <family val="2"/>
          </rPr>
          <t>MUJERES</t>
        </r>
        <r>
          <rPr>
            <sz val="8"/>
            <color indexed="81"/>
            <rFont val="Tahoma"/>
            <family val="2"/>
          </rPr>
          <t xml:space="preserve">
</t>
        </r>
      </text>
    </comment>
    <comment ref="AR54" authorId="2">
      <text>
        <r>
          <rPr>
            <b/>
            <sz val="8"/>
            <color indexed="81"/>
            <rFont val="Tahoma"/>
            <family val="2"/>
          </rPr>
          <t>HOMBRES</t>
        </r>
      </text>
    </comment>
    <comment ref="AT54" authorId="2">
      <text>
        <r>
          <rPr>
            <b/>
            <sz val="8"/>
            <color indexed="81"/>
            <rFont val="Tahoma"/>
            <family val="2"/>
          </rPr>
          <t>VÍCTIMAS CONFLICTO ARMADO</t>
        </r>
        <r>
          <rPr>
            <sz val="8"/>
            <color indexed="81"/>
            <rFont val="Tahoma"/>
            <family val="2"/>
          </rPr>
          <t xml:space="preserve">
</t>
        </r>
      </text>
    </comment>
    <comment ref="AV54" authorId="2">
      <text>
        <r>
          <rPr>
            <b/>
            <sz val="8"/>
            <color indexed="81"/>
            <rFont val="Tahoma"/>
            <family val="2"/>
          </rPr>
          <t>DISCAPACITADOS</t>
        </r>
        <r>
          <rPr>
            <sz val="8"/>
            <color indexed="81"/>
            <rFont val="Tahoma"/>
            <family val="2"/>
          </rPr>
          <t xml:space="preserve">
</t>
        </r>
      </text>
    </comment>
    <comment ref="AW54" authorId="2">
      <text>
        <r>
          <rPr>
            <b/>
            <sz val="8"/>
            <color indexed="81"/>
            <rFont val="Tahoma"/>
            <family val="2"/>
          </rPr>
          <t>AFROCOLOMBIANO O RAIZAL</t>
        </r>
      </text>
    </comment>
    <comment ref="AX54" authorId="2">
      <text>
        <r>
          <rPr>
            <b/>
            <sz val="8"/>
            <color indexed="81"/>
            <rFont val="Tahoma"/>
            <family val="2"/>
          </rPr>
          <t>INDÍGENAS</t>
        </r>
        <r>
          <rPr>
            <sz val="8"/>
            <color indexed="81"/>
            <rFont val="Tahoma"/>
            <family val="2"/>
          </rPr>
          <t xml:space="preserve">
</t>
        </r>
      </text>
    </comment>
    <comment ref="AY54" authorId="1">
      <text>
        <r>
          <rPr>
            <b/>
            <sz val="9"/>
            <color indexed="81"/>
            <rFont val="Tahoma"/>
            <family val="2"/>
          </rPr>
          <t>MEDIO DE EVIDENCIA. INFORME, RESGISTRO FOTOGRAFICO, PLANILLA, ETC</t>
        </r>
      </text>
    </comment>
    <comment ref="AJ63" authorId="2">
      <text>
        <r>
          <rPr>
            <b/>
            <sz val="8"/>
            <color indexed="81"/>
            <rFont val="Tahoma"/>
            <family val="2"/>
          </rPr>
          <t>PRIMERA INFANCIA (0 a 5 años)</t>
        </r>
        <r>
          <rPr>
            <sz val="8"/>
            <color indexed="81"/>
            <rFont val="Tahoma"/>
            <family val="2"/>
          </rPr>
          <t xml:space="preserve">
</t>
        </r>
      </text>
    </comment>
    <comment ref="AK63" authorId="2">
      <text>
        <r>
          <rPr>
            <b/>
            <sz val="8"/>
            <color indexed="81"/>
            <rFont val="Tahoma"/>
            <family val="2"/>
          </rPr>
          <t>INFANCIA (6 a 11 años)</t>
        </r>
        <r>
          <rPr>
            <sz val="8"/>
            <color indexed="81"/>
            <rFont val="Tahoma"/>
            <family val="2"/>
          </rPr>
          <t xml:space="preserve">
</t>
        </r>
      </text>
    </comment>
    <comment ref="AL63" authorId="2">
      <text>
        <r>
          <rPr>
            <b/>
            <sz val="8"/>
            <color indexed="81"/>
            <rFont val="Tahoma"/>
            <family val="2"/>
          </rPr>
          <t>ADOLESCENCIA (12 A 17 años)</t>
        </r>
      </text>
    </comment>
    <comment ref="AM63" authorId="2">
      <text>
        <r>
          <rPr>
            <b/>
            <sz val="8"/>
            <color indexed="81"/>
            <rFont val="Tahoma"/>
            <family val="2"/>
          </rPr>
          <t>JUVENTUD (18 a 28 años)</t>
        </r>
        <r>
          <rPr>
            <sz val="8"/>
            <color indexed="81"/>
            <rFont val="Tahoma"/>
            <family val="2"/>
          </rPr>
          <t xml:space="preserve">
</t>
        </r>
      </text>
    </comment>
    <comment ref="AN63" authorId="2">
      <text>
        <r>
          <rPr>
            <b/>
            <sz val="8"/>
            <color indexed="81"/>
            <rFont val="Tahoma"/>
            <family val="2"/>
          </rPr>
          <t xml:space="preserve"> ADULTO (29 a 60 años)</t>
        </r>
        <r>
          <rPr>
            <sz val="8"/>
            <color indexed="81"/>
            <rFont val="Tahoma"/>
            <family val="2"/>
          </rPr>
          <t xml:space="preserve">
</t>
        </r>
      </text>
    </comment>
    <comment ref="AO63" authorId="2">
      <text>
        <r>
          <rPr>
            <b/>
            <sz val="8"/>
            <color indexed="81"/>
            <rFont val="Tahoma"/>
            <family val="2"/>
          </rPr>
          <t>ADULTO MAYOR  (61 años en adelante)</t>
        </r>
        <r>
          <rPr>
            <sz val="8"/>
            <color indexed="81"/>
            <rFont val="Tahoma"/>
            <family val="2"/>
          </rPr>
          <t xml:space="preserve">
</t>
        </r>
      </text>
    </comment>
    <comment ref="AQ63" authorId="2">
      <text>
        <r>
          <rPr>
            <b/>
            <sz val="8"/>
            <color indexed="81"/>
            <rFont val="Tahoma"/>
            <family val="2"/>
          </rPr>
          <t>MUJERES</t>
        </r>
        <r>
          <rPr>
            <sz val="8"/>
            <color indexed="81"/>
            <rFont val="Tahoma"/>
            <family val="2"/>
          </rPr>
          <t xml:space="preserve">
</t>
        </r>
      </text>
    </comment>
    <comment ref="AR63" authorId="2">
      <text>
        <r>
          <rPr>
            <b/>
            <sz val="8"/>
            <color indexed="81"/>
            <rFont val="Tahoma"/>
            <family val="2"/>
          </rPr>
          <t>HOMBRES</t>
        </r>
      </text>
    </comment>
    <comment ref="AT63" authorId="2">
      <text>
        <r>
          <rPr>
            <b/>
            <sz val="8"/>
            <color indexed="81"/>
            <rFont val="Tahoma"/>
            <family val="2"/>
          </rPr>
          <t>VÍCTIMAS CONFLICTO ARMADO</t>
        </r>
        <r>
          <rPr>
            <sz val="8"/>
            <color indexed="81"/>
            <rFont val="Tahoma"/>
            <family val="2"/>
          </rPr>
          <t xml:space="preserve">
</t>
        </r>
      </text>
    </comment>
    <comment ref="AV63" authorId="2">
      <text>
        <r>
          <rPr>
            <b/>
            <sz val="8"/>
            <color indexed="81"/>
            <rFont val="Tahoma"/>
            <family val="2"/>
          </rPr>
          <t>DISCAPACITADOS</t>
        </r>
        <r>
          <rPr>
            <sz val="8"/>
            <color indexed="81"/>
            <rFont val="Tahoma"/>
            <family val="2"/>
          </rPr>
          <t xml:space="preserve">
</t>
        </r>
      </text>
    </comment>
    <comment ref="AW63" authorId="2">
      <text>
        <r>
          <rPr>
            <b/>
            <sz val="8"/>
            <color indexed="81"/>
            <rFont val="Tahoma"/>
            <family val="2"/>
          </rPr>
          <t>AFROCOLOMBIANO O RAIZAL</t>
        </r>
      </text>
    </comment>
    <comment ref="AX63" authorId="2">
      <text>
        <r>
          <rPr>
            <b/>
            <sz val="8"/>
            <color indexed="81"/>
            <rFont val="Tahoma"/>
            <family val="2"/>
          </rPr>
          <t>INDÍGENAS</t>
        </r>
        <r>
          <rPr>
            <sz val="8"/>
            <color indexed="81"/>
            <rFont val="Tahoma"/>
            <family val="2"/>
          </rPr>
          <t xml:space="preserve">
</t>
        </r>
      </text>
    </comment>
    <comment ref="AY63" authorId="1">
      <text>
        <r>
          <rPr>
            <b/>
            <sz val="9"/>
            <color indexed="81"/>
            <rFont val="Tahoma"/>
            <family val="2"/>
          </rPr>
          <t>MEDIO DE EVIDENCIA. INFORME, RESGISTRO FOTOGRAFICO, PLANILLA, ETC</t>
        </r>
      </text>
    </comment>
    <comment ref="AJ72" authorId="2">
      <text>
        <r>
          <rPr>
            <b/>
            <sz val="8"/>
            <color indexed="81"/>
            <rFont val="Tahoma"/>
            <family val="2"/>
          </rPr>
          <t>PRIMERA INFANCIA (0 a 5 años)</t>
        </r>
        <r>
          <rPr>
            <sz val="8"/>
            <color indexed="81"/>
            <rFont val="Tahoma"/>
            <family val="2"/>
          </rPr>
          <t xml:space="preserve">
</t>
        </r>
      </text>
    </comment>
    <comment ref="AK72" authorId="2">
      <text>
        <r>
          <rPr>
            <b/>
            <sz val="8"/>
            <color indexed="81"/>
            <rFont val="Tahoma"/>
            <family val="2"/>
          </rPr>
          <t>INFANCIA (6 a 11 años)</t>
        </r>
        <r>
          <rPr>
            <sz val="8"/>
            <color indexed="81"/>
            <rFont val="Tahoma"/>
            <family val="2"/>
          </rPr>
          <t xml:space="preserve">
</t>
        </r>
      </text>
    </comment>
    <comment ref="AL72" authorId="2">
      <text>
        <r>
          <rPr>
            <b/>
            <sz val="8"/>
            <color indexed="81"/>
            <rFont val="Tahoma"/>
            <family val="2"/>
          </rPr>
          <t>ADOLESCENCIA (12 A 17 años)</t>
        </r>
      </text>
    </comment>
    <comment ref="AM72" authorId="2">
      <text>
        <r>
          <rPr>
            <b/>
            <sz val="8"/>
            <color indexed="81"/>
            <rFont val="Tahoma"/>
            <family val="2"/>
          </rPr>
          <t>JUVENTUD (18 a 28 años)</t>
        </r>
        <r>
          <rPr>
            <sz val="8"/>
            <color indexed="81"/>
            <rFont val="Tahoma"/>
            <family val="2"/>
          </rPr>
          <t xml:space="preserve">
</t>
        </r>
      </text>
    </comment>
    <comment ref="AN72" authorId="2">
      <text>
        <r>
          <rPr>
            <b/>
            <sz val="8"/>
            <color indexed="81"/>
            <rFont val="Tahoma"/>
            <family val="2"/>
          </rPr>
          <t xml:space="preserve"> ADULTO (29 a 60 años)</t>
        </r>
        <r>
          <rPr>
            <sz val="8"/>
            <color indexed="81"/>
            <rFont val="Tahoma"/>
            <family val="2"/>
          </rPr>
          <t xml:space="preserve">
</t>
        </r>
      </text>
    </comment>
    <comment ref="AO72" authorId="2">
      <text>
        <r>
          <rPr>
            <b/>
            <sz val="8"/>
            <color indexed="81"/>
            <rFont val="Tahoma"/>
            <family val="2"/>
          </rPr>
          <t>ADULTO MAYOR  (61 años en adelante)</t>
        </r>
        <r>
          <rPr>
            <sz val="8"/>
            <color indexed="81"/>
            <rFont val="Tahoma"/>
            <family val="2"/>
          </rPr>
          <t xml:space="preserve">
</t>
        </r>
      </text>
    </comment>
    <comment ref="AQ72" authorId="2">
      <text>
        <r>
          <rPr>
            <b/>
            <sz val="8"/>
            <color indexed="81"/>
            <rFont val="Tahoma"/>
            <family val="2"/>
          </rPr>
          <t>MUJERES</t>
        </r>
        <r>
          <rPr>
            <sz val="8"/>
            <color indexed="81"/>
            <rFont val="Tahoma"/>
            <family val="2"/>
          </rPr>
          <t xml:space="preserve">
</t>
        </r>
      </text>
    </comment>
    <comment ref="AR72" authorId="2">
      <text>
        <r>
          <rPr>
            <b/>
            <sz val="8"/>
            <color indexed="81"/>
            <rFont val="Tahoma"/>
            <family val="2"/>
          </rPr>
          <t>HOMBRES</t>
        </r>
      </text>
    </comment>
    <comment ref="AT72" authorId="2">
      <text>
        <r>
          <rPr>
            <b/>
            <sz val="8"/>
            <color indexed="81"/>
            <rFont val="Tahoma"/>
            <family val="2"/>
          </rPr>
          <t>VÍCTIMAS CONFLICTO ARMADO</t>
        </r>
        <r>
          <rPr>
            <sz val="8"/>
            <color indexed="81"/>
            <rFont val="Tahoma"/>
            <family val="2"/>
          </rPr>
          <t xml:space="preserve">
</t>
        </r>
      </text>
    </comment>
    <comment ref="AV72" authorId="2">
      <text>
        <r>
          <rPr>
            <b/>
            <sz val="8"/>
            <color indexed="81"/>
            <rFont val="Tahoma"/>
            <family val="2"/>
          </rPr>
          <t>DISCAPACITADOS</t>
        </r>
        <r>
          <rPr>
            <sz val="8"/>
            <color indexed="81"/>
            <rFont val="Tahoma"/>
            <family val="2"/>
          </rPr>
          <t xml:space="preserve">
</t>
        </r>
      </text>
    </comment>
    <comment ref="AW72" authorId="2">
      <text>
        <r>
          <rPr>
            <b/>
            <sz val="8"/>
            <color indexed="81"/>
            <rFont val="Tahoma"/>
            <family val="2"/>
          </rPr>
          <t>AFROCOLOMBIANO O RAIZAL</t>
        </r>
      </text>
    </comment>
    <comment ref="AX72" authorId="2">
      <text>
        <r>
          <rPr>
            <b/>
            <sz val="8"/>
            <color indexed="81"/>
            <rFont val="Tahoma"/>
            <family val="2"/>
          </rPr>
          <t>INDÍGENAS</t>
        </r>
        <r>
          <rPr>
            <sz val="8"/>
            <color indexed="81"/>
            <rFont val="Tahoma"/>
            <family val="2"/>
          </rPr>
          <t xml:space="preserve">
</t>
        </r>
      </text>
    </comment>
    <comment ref="AY72" authorId="1">
      <text>
        <r>
          <rPr>
            <b/>
            <sz val="9"/>
            <color indexed="81"/>
            <rFont val="Tahoma"/>
            <family val="2"/>
          </rPr>
          <t>MEDIO DE EVIDENCIA. INFORME, RESGISTRO FOTOGRAFICO, PLANILLA, ETC</t>
        </r>
      </text>
    </comment>
    <comment ref="AJ81" authorId="2">
      <text>
        <r>
          <rPr>
            <b/>
            <sz val="8"/>
            <color indexed="81"/>
            <rFont val="Tahoma"/>
            <family val="2"/>
          </rPr>
          <t>PRIMERA INFANCIA (0 a 5 años)</t>
        </r>
        <r>
          <rPr>
            <sz val="8"/>
            <color indexed="81"/>
            <rFont val="Tahoma"/>
            <family val="2"/>
          </rPr>
          <t xml:space="preserve">
</t>
        </r>
      </text>
    </comment>
    <comment ref="AK81" authorId="2">
      <text>
        <r>
          <rPr>
            <b/>
            <sz val="8"/>
            <color indexed="81"/>
            <rFont val="Tahoma"/>
            <family val="2"/>
          </rPr>
          <t>INFANCIA (6 a 11 años)</t>
        </r>
        <r>
          <rPr>
            <sz val="8"/>
            <color indexed="81"/>
            <rFont val="Tahoma"/>
            <family val="2"/>
          </rPr>
          <t xml:space="preserve">
</t>
        </r>
      </text>
    </comment>
    <comment ref="AL81" authorId="2">
      <text>
        <r>
          <rPr>
            <b/>
            <sz val="8"/>
            <color indexed="81"/>
            <rFont val="Tahoma"/>
            <family val="2"/>
          </rPr>
          <t>ADOLESCENCIA (12 A 17 años)</t>
        </r>
      </text>
    </comment>
    <comment ref="AM81" authorId="2">
      <text>
        <r>
          <rPr>
            <b/>
            <sz val="8"/>
            <color indexed="81"/>
            <rFont val="Tahoma"/>
            <family val="2"/>
          </rPr>
          <t>JUVENTUD (18 a 28 años)</t>
        </r>
        <r>
          <rPr>
            <sz val="8"/>
            <color indexed="81"/>
            <rFont val="Tahoma"/>
            <family val="2"/>
          </rPr>
          <t xml:space="preserve">
</t>
        </r>
      </text>
    </comment>
    <comment ref="AN81" authorId="2">
      <text>
        <r>
          <rPr>
            <b/>
            <sz val="8"/>
            <color indexed="81"/>
            <rFont val="Tahoma"/>
            <family val="2"/>
          </rPr>
          <t xml:space="preserve"> ADULTO (29 a 60 años)</t>
        </r>
        <r>
          <rPr>
            <sz val="8"/>
            <color indexed="81"/>
            <rFont val="Tahoma"/>
            <family val="2"/>
          </rPr>
          <t xml:space="preserve">
</t>
        </r>
      </text>
    </comment>
    <comment ref="AO81" authorId="2">
      <text>
        <r>
          <rPr>
            <b/>
            <sz val="8"/>
            <color indexed="81"/>
            <rFont val="Tahoma"/>
            <family val="2"/>
          </rPr>
          <t>ADULTO MAYOR  (61 años en adelante)</t>
        </r>
        <r>
          <rPr>
            <sz val="8"/>
            <color indexed="81"/>
            <rFont val="Tahoma"/>
            <family val="2"/>
          </rPr>
          <t xml:space="preserve">
</t>
        </r>
      </text>
    </comment>
    <comment ref="AQ81" authorId="2">
      <text>
        <r>
          <rPr>
            <b/>
            <sz val="8"/>
            <color indexed="81"/>
            <rFont val="Tahoma"/>
            <family val="2"/>
          </rPr>
          <t>MUJERES</t>
        </r>
        <r>
          <rPr>
            <sz val="8"/>
            <color indexed="81"/>
            <rFont val="Tahoma"/>
            <family val="2"/>
          </rPr>
          <t xml:space="preserve">
</t>
        </r>
      </text>
    </comment>
    <comment ref="AR81" authorId="2">
      <text>
        <r>
          <rPr>
            <b/>
            <sz val="8"/>
            <color indexed="81"/>
            <rFont val="Tahoma"/>
            <family val="2"/>
          </rPr>
          <t>HOMBRES</t>
        </r>
      </text>
    </comment>
    <comment ref="AT81" authorId="2">
      <text>
        <r>
          <rPr>
            <b/>
            <sz val="8"/>
            <color indexed="81"/>
            <rFont val="Tahoma"/>
            <family val="2"/>
          </rPr>
          <t>VÍCTIMAS CONFLICTO ARMADO</t>
        </r>
        <r>
          <rPr>
            <sz val="8"/>
            <color indexed="81"/>
            <rFont val="Tahoma"/>
            <family val="2"/>
          </rPr>
          <t xml:space="preserve">
</t>
        </r>
      </text>
    </comment>
    <comment ref="AV81" authorId="2">
      <text>
        <r>
          <rPr>
            <b/>
            <sz val="8"/>
            <color indexed="81"/>
            <rFont val="Tahoma"/>
            <family val="2"/>
          </rPr>
          <t>DISCAPACITADOS</t>
        </r>
        <r>
          <rPr>
            <sz val="8"/>
            <color indexed="81"/>
            <rFont val="Tahoma"/>
            <family val="2"/>
          </rPr>
          <t xml:space="preserve">
</t>
        </r>
      </text>
    </comment>
    <comment ref="AW81" authorId="2">
      <text>
        <r>
          <rPr>
            <b/>
            <sz val="8"/>
            <color indexed="81"/>
            <rFont val="Tahoma"/>
            <family val="2"/>
          </rPr>
          <t>AFROCOLOMBIANO O RAIZAL</t>
        </r>
      </text>
    </comment>
    <comment ref="AX81" authorId="2">
      <text>
        <r>
          <rPr>
            <b/>
            <sz val="8"/>
            <color indexed="81"/>
            <rFont val="Tahoma"/>
            <family val="2"/>
          </rPr>
          <t>INDÍGENAS</t>
        </r>
        <r>
          <rPr>
            <sz val="8"/>
            <color indexed="81"/>
            <rFont val="Tahoma"/>
            <family val="2"/>
          </rPr>
          <t xml:space="preserve">
</t>
        </r>
      </text>
    </comment>
    <comment ref="AY81" authorId="1">
      <text>
        <r>
          <rPr>
            <b/>
            <sz val="9"/>
            <color indexed="81"/>
            <rFont val="Tahoma"/>
            <family val="2"/>
          </rPr>
          <t>MEDIO DE EVIDENCIA. INFORME, RESGISTRO FOTOGRAFICO, PLANILLA, ETC</t>
        </r>
      </text>
    </comment>
    <comment ref="AJ90" authorId="2">
      <text>
        <r>
          <rPr>
            <b/>
            <sz val="8"/>
            <color indexed="81"/>
            <rFont val="Tahoma"/>
            <family val="2"/>
          </rPr>
          <t>PRIMERA INFANCIA (0 a 5 años)</t>
        </r>
        <r>
          <rPr>
            <sz val="8"/>
            <color indexed="81"/>
            <rFont val="Tahoma"/>
            <family val="2"/>
          </rPr>
          <t xml:space="preserve">
</t>
        </r>
      </text>
    </comment>
    <comment ref="AK90" authorId="2">
      <text>
        <r>
          <rPr>
            <b/>
            <sz val="8"/>
            <color indexed="81"/>
            <rFont val="Tahoma"/>
            <family val="2"/>
          </rPr>
          <t>INFANCIA (6 a 11 años)</t>
        </r>
        <r>
          <rPr>
            <sz val="8"/>
            <color indexed="81"/>
            <rFont val="Tahoma"/>
            <family val="2"/>
          </rPr>
          <t xml:space="preserve">
</t>
        </r>
      </text>
    </comment>
    <comment ref="AL90" authorId="2">
      <text>
        <r>
          <rPr>
            <b/>
            <sz val="8"/>
            <color indexed="81"/>
            <rFont val="Tahoma"/>
            <family val="2"/>
          </rPr>
          <t>ADOLESCENCIA (12 A 17 años)</t>
        </r>
      </text>
    </comment>
    <comment ref="AM90" authorId="2">
      <text>
        <r>
          <rPr>
            <b/>
            <sz val="8"/>
            <color indexed="81"/>
            <rFont val="Tahoma"/>
            <family val="2"/>
          </rPr>
          <t>JUVENTUD (18 a 28 años)</t>
        </r>
        <r>
          <rPr>
            <sz val="8"/>
            <color indexed="81"/>
            <rFont val="Tahoma"/>
            <family val="2"/>
          </rPr>
          <t xml:space="preserve">
</t>
        </r>
      </text>
    </comment>
    <comment ref="AN90" authorId="2">
      <text>
        <r>
          <rPr>
            <b/>
            <sz val="8"/>
            <color indexed="81"/>
            <rFont val="Tahoma"/>
            <family val="2"/>
          </rPr>
          <t xml:space="preserve"> ADULTO (29 a 60 años)</t>
        </r>
        <r>
          <rPr>
            <sz val="8"/>
            <color indexed="81"/>
            <rFont val="Tahoma"/>
            <family val="2"/>
          </rPr>
          <t xml:space="preserve">
</t>
        </r>
      </text>
    </comment>
    <comment ref="AO90" authorId="2">
      <text>
        <r>
          <rPr>
            <b/>
            <sz val="8"/>
            <color indexed="81"/>
            <rFont val="Tahoma"/>
            <family val="2"/>
          </rPr>
          <t>ADULTO MAYOR  (61 años en adelante)</t>
        </r>
        <r>
          <rPr>
            <sz val="8"/>
            <color indexed="81"/>
            <rFont val="Tahoma"/>
            <family val="2"/>
          </rPr>
          <t xml:space="preserve">
</t>
        </r>
      </text>
    </comment>
    <comment ref="AQ90" authorId="2">
      <text>
        <r>
          <rPr>
            <b/>
            <sz val="8"/>
            <color indexed="81"/>
            <rFont val="Tahoma"/>
            <family val="2"/>
          </rPr>
          <t>MUJERES</t>
        </r>
        <r>
          <rPr>
            <sz val="8"/>
            <color indexed="81"/>
            <rFont val="Tahoma"/>
            <family val="2"/>
          </rPr>
          <t xml:space="preserve">
</t>
        </r>
      </text>
    </comment>
    <comment ref="AR90" authorId="2">
      <text>
        <r>
          <rPr>
            <b/>
            <sz val="8"/>
            <color indexed="81"/>
            <rFont val="Tahoma"/>
            <family val="2"/>
          </rPr>
          <t>HOMBRES</t>
        </r>
      </text>
    </comment>
    <comment ref="AT90" authorId="2">
      <text>
        <r>
          <rPr>
            <b/>
            <sz val="8"/>
            <color indexed="81"/>
            <rFont val="Tahoma"/>
            <family val="2"/>
          </rPr>
          <t>VÍCTIMAS CONFLICTO ARMADO</t>
        </r>
        <r>
          <rPr>
            <sz val="8"/>
            <color indexed="81"/>
            <rFont val="Tahoma"/>
            <family val="2"/>
          </rPr>
          <t xml:space="preserve">
</t>
        </r>
      </text>
    </comment>
    <comment ref="AV90" authorId="2">
      <text>
        <r>
          <rPr>
            <b/>
            <sz val="8"/>
            <color indexed="81"/>
            <rFont val="Tahoma"/>
            <family val="2"/>
          </rPr>
          <t>DISCAPACITADOS</t>
        </r>
        <r>
          <rPr>
            <sz val="8"/>
            <color indexed="81"/>
            <rFont val="Tahoma"/>
            <family val="2"/>
          </rPr>
          <t xml:space="preserve">
</t>
        </r>
      </text>
    </comment>
    <comment ref="AW90" authorId="2">
      <text>
        <r>
          <rPr>
            <b/>
            <sz val="8"/>
            <color indexed="81"/>
            <rFont val="Tahoma"/>
            <family val="2"/>
          </rPr>
          <t>AFROCOLOMBIANO O RAIZAL</t>
        </r>
      </text>
    </comment>
    <comment ref="AX90" authorId="2">
      <text>
        <r>
          <rPr>
            <b/>
            <sz val="8"/>
            <color indexed="81"/>
            <rFont val="Tahoma"/>
            <family val="2"/>
          </rPr>
          <t>INDÍGENAS</t>
        </r>
        <r>
          <rPr>
            <sz val="8"/>
            <color indexed="81"/>
            <rFont val="Tahoma"/>
            <family val="2"/>
          </rPr>
          <t xml:space="preserve">
</t>
        </r>
      </text>
    </comment>
    <comment ref="AY90" authorId="1">
      <text>
        <r>
          <rPr>
            <b/>
            <sz val="9"/>
            <color indexed="81"/>
            <rFont val="Tahoma"/>
            <family val="2"/>
          </rPr>
          <t>MEDIO DE EVIDENCIA. INFORME, RESGISTRO FOTOGRAFICO, PLANILLA, ETC</t>
        </r>
      </text>
    </comment>
    <comment ref="AJ99" authorId="2">
      <text>
        <r>
          <rPr>
            <b/>
            <sz val="8"/>
            <color indexed="81"/>
            <rFont val="Tahoma"/>
            <family val="2"/>
          </rPr>
          <t>PRIMERA INFANCIA (0 a 5 años)</t>
        </r>
        <r>
          <rPr>
            <sz val="8"/>
            <color indexed="81"/>
            <rFont val="Tahoma"/>
            <family val="2"/>
          </rPr>
          <t xml:space="preserve">
</t>
        </r>
      </text>
    </comment>
    <comment ref="AK99" authorId="2">
      <text>
        <r>
          <rPr>
            <b/>
            <sz val="8"/>
            <color indexed="81"/>
            <rFont val="Tahoma"/>
            <family val="2"/>
          </rPr>
          <t>INFANCIA (6 a 11 años)</t>
        </r>
        <r>
          <rPr>
            <sz val="8"/>
            <color indexed="81"/>
            <rFont val="Tahoma"/>
            <family val="2"/>
          </rPr>
          <t xml:space="preserve">
</t>
        </r>
      </text>
    </comment>
    <comment ref="AL99" authorId="2">
      <text>
        <r>
          <rPr>
            <b/>
            <sz val="8"/>
            <color indexed="81"/>
            <rFont val="Tahoma"/>
            <family val="2"/>
          </rPr>
          <t>ADOLESCENCIA (12 A 17 años)</t>
        </r>
      </text>
    </comment>
    <comment ref="AM99" authorId="2">
      <text>
        <r>
          <rPr>
            <b/>
            <sz val="8"/>
            <color indexed="81"/>
            <rFont val="Tahoma"/>
            <family val="2"/>
          </rPr>
          <t>JUVENTUD (18 a 28 años)</t>
        </r>
        <r>
          <rPr>
            <sz val="8"/>
            <color indexed="81"/>
            <rFont val="Tahoma"/>
            <family val="2"/>
          </rPr>
          <t xml:space="preserve">
</t>
        </r>
      </text>
    </comment>
    <comment ref="AN99" authorId="2">
      <text>
        <r>
          <rPr>
            <b/>
            <sz val="8"/>
            <color indexed="81"/>
            <rFont val="Tahoma"/>
            <family val="2"/>
          </rPr>
          <t xml:space="preserve"> ADULTO (29 a 60 años)</t>
        </r>
        <r>
          <rPr>
            <sz val="8"/>
            <color indexed="81"/>
            <rFont val="Tahoma"/>
            <family val="2"/>
          </rPr>
          <t xml:space="preserve">
</t>
        </r>
      </text>
    </comment>
    <comment ref="AO99" authorId="2">
      <text>
        <r>
          <rPr>
            <b/>
            <sz val="8"/>
            <color indexed="81"/>
            <rFont val="Tahoma"/>
            <family val="2"/>
          </rPr>
          <t>ADULTO MAYOR  (61 años en adelante)</t>
        </r>
        <r>
          <rPr>
            <sz val="8"/>
            <color indexed="81"/>
            <rFont val="Tahoma"/>
            <family val="2"/>
          </rPr>
          <t xml:space="preserve">
</t>
        </r>
      </text>
    </comment>
    <comment ref="AQ99" authorId="2">
      <text>
        <r>
          <rPr>
            <b/>
            <sz val="8"/>
            <color indexed="81"/>
            <rFont val="Tahoma"/>
            <family val="2"/>
          </rPr>
          <t>MUJERES</t>
        </r>
        <r>
          <rPr>
            <sz val="8"/>
            <color indexed="81"/>
            <rFont val="Tahoma"/>
            <family val="2"/>
          </rPr>
          <t xml:space="preserve">
</t>
        </r>
      </text>
    </comment>
    <comment ref="AR99" authorId="2">
      <text>
        <r>
          <rPr>
            <b/>
            <sz val="8"/>
            <color indexed="81"/>
            <rFont val="Tahoma"/>
            <family val="2"/>
          </rPr>
          <t>HOMBRES</t>
        </r>
      </text>
    </comment>
    <comment ref="AT99" authorId="2">
      <text>
        <r>
          <rPr>
            <b/>
            <sz val="8"/>
            <color indexed="81"/>
            <rFont val="Tahoma"/>
            <family val="2"/>
          </rPr>
          <t>VÍCTIMAS CONFLICTO ARMADO</t>
        </r>
        <r>
          <rPr>
            <sz val="8"/>
            <color indexed="81"/>
            <rFont val="Tahoma"/>
            <family val="2"/>
          </rPr>
          <t xml:space="preserve">
</t>
        </r>
      </text>
    </comment>
    <comment ref="AV99" authorId="2">
      <text>
        <r>
          <rPr>
            <b/>
            <sz val="8"/>
            <color indexed="81"/>
            <rFont val="Tahoma"/>
            <family val="2"/>
          </rPr>
          <t>DISCAPACITADOS</t>
        </r>
        <r>
          <rPr>
            <sz val="8"/>
            <color indexed="81"/>
            <rFont val="Tahoma"/>
            <family val="2"/>
          </rPr>
          <t xml:space="preserve">
</t>
        </r>
      </text>
    </comment>
    <comment ref="AW99" authorId="2">
      <text>
        <r>
          <rPr>
            <b/>
            <sz val="8"/>
            <color indexed="81"/>
            <rFont val="Tahoma"/>
            <family val="2"/>
          </rPr>
          <t>AFROCOLOMBIANO O RAIZAL</t>
        </r>
      </text>
    </comment>
    <comment ref="AX99" authorId="2">
      <text>
        <r>
          <rPr>
            <b/>
            <sz val="8"/>
            <color indexed="81"/>
            <rFont val="Tahoma"/>
            <family val="2"/>
          </rPr>
          <t>INDÍGENAS</t>
        </r>
        <r>
          <rPr>
            <sz val="8"/>
            <color indexed="81"/>
            <rFont val="Tahoma"/>
            <family val="2"/>
          </rPr>
          <t xml:space="preserve">
</t>
        </r>
      </text>
    </comment>
    <comment ref="AY99" authorId="1">
      <text>
        <r>
          <rPr>
            <b/>
            <sz val="9"/>
            <color indexed="81"/>
            <rFont val="Tahoma"/>
            <family val="2"/>
          </rPr>
          <t>MEDIO DE EVIDENCIA. INFORME, RESGISTRO FOTOGRAFICO, PLANILLA, ETC</t>
        </r>
      </text>
    </comment>
    <comment ref="AJ108" authorId="2">
      <text>
        <r>
          <rPr>
            <b/>
            <sz val="8"/>
            <color indexed="81"/>
            <rFont val="Tahoma"/>
            <family val="2"/>
          </rPr>
          <t>PRIMERA INFANCIA (0 a 5 años)</t>
        </r>
        <r>
          <rPr>
            <sz val="8"/>
            <color indexed="81"/>
            <rFont val="Tahoma"/>
            <family val="2"/>
          </rPr>
          <t xml:space="preserve">
</t>
        </r>
      </text>
    </comment>
    <comment ref="AK108" authorId="2">
      <text>
        <r>
          <rPr>
            <b/>
            <sz val="8"/>
            <color indexed="81"/>
            <rFont val="Tahoma"/>
            <family val="2"/>
          </rPr>
          <t>INFANCIA (6 a 11 años)</t>
        </r>
        <r>
          <rPr>
            <sz val="8"/>
            <color indexed="81"/>
            <rFont val="Tahoma"/>
            <family val="2"/>
          </rPr>
          <t xml:space="preserve">
</t>
        </r>
      </text>
    </comment>
    <comment ref="AL108" authorId="2">
      <text>
        <r>
          <rPr>
            <b/>
            <sz val="8"/>
            <color indexed="81"/>
            <rFont val="Tahoma"/>
            <family val="2"/>
          </rPr>
          <t>ADOLESCENCIA (12 A 17 años)</t>
        </r>
      </text>
    </comment>
    <comment ref="AM108" authorId="2">
      <text>
        <r>
          <rPr>
            <b/>
            <sz val="8"/>
            <color indexed="81"/>
            <rFont val="Tahoma"/>
            <family val="2"/>
          </rPr>
          <t>JUVENTUD (18 a 28 años)</t>
        </r>
        <r>
          <rPr>
            <sz val="8"/>
            <color indexed="81"/>
            <rFont val="Tahoma"/>
            <family val="2"/>
          </rPr>
          <t xml:space="preserve">
</t>
        </r>
      </text>
    </comment>
    <comment ref="AN108" authorId="2">
      <text>
        <r>
          <rPr>
            <b/>
            <sz val="8"/>
            <color indexed="81"/>
            <rFont val="Tahoma"/>
            <family val="2"/>
          </rPr>
          <t xml:space="preserve"> ADULTO (29 a 60 años)</t>
        </r>
        <r>
          <rPr>
            <sz val="8"/>
            <color indexed="81"/>
            <rFont val="Tahoma"/>
            <family val="2"/>
          </rPr>
          <t xml:space="preserve">
</t>
        </r>
      </text>
    </comment>
    <comment ref="AO108" authorId="2">
      <text>
        <r>
          <rPr>
            <b/>
            <sz val="8"/>
            <color indexed="81"/>
            <rFont val="Tahoma"/>
            <family val="2"/>
          </rPr>
          <t>ADULTO MAYOR  (61 años en adelante)</t>
        </r>
        <r>
          <rPr>
            <sz val="8"/>
            <color indexed="81"/>
            <rFont val="Tahoma"/>
            <family val="2"/>
          </rPr>
          <t xml:space="preserve">
</t>
        </r>
      </text>
    </comment>
    <comment ref="AQ108" authorId="2">
      <text>
        <r>
          <rPr>
            <b/>
            <sz val="8"/>
            <color indexed="81"/>
            <rFont val="Tahoma"/>
            <family val="2"/>
          </rPr>
          <t>MUJERES</t>
        </r>
        <r>
          <rPr>
            <sz val="8"/>
            <color indexed="81"/>
            <rFont val="Tahoma"/>
            <family val="2"/>
          </rPr>
          <t xml:space="preserve">
</t>
        </r>
      </text>
    </comment>
    <comment ref="AR108" authorId="2">
      <text>
        <r>
          <rPr>
            <b/>
            <sz val="8"/>
            <color indexed="81"/>
            <rFont val="Tahoma"/>
            <family val="2"/>
          </rPr>
          <t>HOMBRES</t>
        </r>
      </text>
    </comment>
    <comment ref="AT108" authorId="2">
      <text>
        <r>
          <rPr>
            <b/>
            <sz val="8"/>
            <color indexed="81"/>
            <rFont val="Tahoma"/>
            <family val="2"/>
          </rPr>
          <t>VÍCTIMAS CONFLICTO ARMADO</t>
        </r>
        <r>
          <rPr>
            <sz val="8"/>
            <color indexed="81"/>
            <rFont val="Tahoma"/>
            <family val="2"/>
          </rPr>
          <t xml:space="preserve">
</t>
        </r>
      </text>
    </comment>
    <comment ref="AV108" authorId="2">
      <text>
        <r>
          <rPr>
            <b/>
            <sz val="8"/>
            <color indexed="81"/>
            <rFont val="Tahoma"/>
            <family val="2"/>
          </rPr>
          <t>DISCAPACITADOS</t>
        </r>
        <r>
          <rPr>
            <sz val="8"/>
            <color indexed="81"/>
            <rFont val="Tahoma"/>
            <family val="2"/>
          </rPr>
          <t xml:space="preserve">
</t>
        </r>
      </text>
    </comment>
    <comment ref="AW108" authorId="2">
      <text>
        <r>
          <rPr>
            <b/>
            <sz val="8"/>
            <color indexed="81"/>
            <rFont val="Tahoma"/>
            <family val="2"/>
          </rPr>
          <t>AFROCOLOMBIANO O RAIZAL</t>
        </r>
      </text>
    </comment>
    <comment ref="AX108" authorId="2">
      <text>
        <r>
          <rPr>
            <b/>
            <sz val="8"/>
            <color indexed="81"/>
            <rFont val="Tahoma"/>
            <family val="2"/>
          </rPr>
          <t>INDÍGENAS</t>
        </r>
        <r>
          <rPr>
            <sz val="8"/>
            <color indexed="81"/>
            <rFont val="Tahoma"/>
            <family val="2"/>
          </rPr>
          <t xml:space="preserve">
</t>
        </r>
      </text>
    </comment>
    <comment ref="AY108" authorId="1">
      <text>
        <r>
          <rPr>
            <b/>
            <sz val="9"/>
            <color indexed="81"/>
            <rFont val="Tahoma"/>
            <family val="2"/>
          </rPr>
          <t>MEDIO DE EVIDENCIA. INFORME, RESGISTRO FOTOGRAFICO, PLANILLA, ETC</t>
        </r>
      </text>
    </comment>
    <comment ref="AJ117" authorId="2">
      <text>
        <r>
          <rPr>
            <b/>
            <sz val="8"/>
            <color indexed="81"/>
            <rFont val="Tahoma"/>
            <family val="2"/>
          </rPr>
          <t>PRIMERA INFANCIA (0 a 5 años)</t>
        </r>
        <r>
          <rPr>
            <sz val="8"/>
            <color indexed="81"/>
            <rFont val="Tahoma"/>
            <family val="2"/>
          </rPr>
          <t xml:space="preserve">
</t>
        </r>
      </text>
    </comment>
    <comment ref="AK117" authorId="2">
      <text>
        <r>
          <rPr>
            <b/>
            <sz val="8"/>
            <color indexed="81"/>
            <rFont val="Tahoma"/>
            <family val="2"/>
          </rPr>
          <t>INFANCIA (6 a 11 años)</t>
        </r>
        <r>
          <rPr>
            <sz val="8"/>
            <color indexed="81"/>
            <rFont val="Tahoma"/>
            <family val="2"/>
          </rPr>
          <t xml:space="preserve">
</t>
        </r>
      </text>
    </comment>
    <comment ref="AL117" authorId="2">
      <text>
        <r>
          <rPr>
            <b/>
            <sz val="8"/>
            <color indexed="81"/>
            <rFont val="Tahoma"/>
            <family val="2"/>
          </rPr>
          <t>ADOLESCENCIA (12 A 17 años)</t>
        </r>
      </text>
    </comment>
    <comment ref="AM117" authorId="2">
      <text>
        <r>
          <rPr>
            <b/>
            <sz val="8"/>
            <color indexed="81"/>
            <rFont val="Tahoma"/>
            <family val="2"/>
          </rPr>
          <t>JUVENTUD (18 a 28 años)</t>
        </r>
        <r>
          <rPr>
            <sz val="8"/>
            <color indexed="81"/>
            <rFont val="Tahoma"/>
            <family val="2"/>
          </rPr>
          <t xml:space="preserve">
</t>
        </r>
      </text>
    </comment>
    <comment ref="AN117" authorId="2">
      <text>
        <r>
          <rPr>
            <b/>
            <sz val="8"/>
            <color indexed="81"/>
            <rFont val="Tahoma"/>
            <family val="2"/>
          </rPr>
          <t xml:space="preserve"> ADULTO (29 a 60 años)</t>
        </r>
        <r>
          <rPr>
            <sz val="8"/>
            <color indexed="81"/>
            <rFont val="Tahoma"/>
            <family val="2"/>
          </rPr>
          <t xml:space="preserve">
</t>
        </r>
      </text>
    </comment>
    <comment ref="AO117" authorId="2">
      <text>
        <r>
          <rPr>
            <b/>
            <sz val="8"/>
            <color indexed="81"/>
            <rFont val="Tahoma"/>
            <family val="2"/>
          </rPr>
          <t>ADULTO MAYOR  (61 años en adelante)</t>
        </r>
        <r>
          <rPr>
            <sz val="8"/>
            <color indexed="81"/>
            <rFont val="Tahoma"/>
            <family val="2"/>
          </rPr>
          <t xml:space="preserve">
</t>
        </r>
      </text>
    </comment>
    <comment ref="AQ117" authorId="2">
      <text>
        <r>
          <rPr>
            <b/>
            <sz val="8"/>
            <color indexed="81"/>
            <rFont val="Tahoma"/>
            <family val="2"/>
          </rPr>
          <t>MUJERES</t>
        </r>
        <r>
          <rPr>
            <sz val="8"/>
            <color indexed="81"/>
            <rFont val="Tahoma"/>
            <family val="2"/>
          </rPr>
          <t xml:space="preserve">
</t>
        </r>
      </text>
    </comment>
    <comment ref="AR117" authorId="2">
      <text>
        <r>
          <rPr>
            <b/>
            <sz val="8"/>
            <color indexed="81"/>
            <rFont val="Tahoma"/>
            <family val="2"/>
          </rPr>
          <t>HOMBRES</t>
        </r>
      </text>
    </comment>
    <comment ref="AT117" authorId="2">
      <text>
        <r>
          <rPr>
            <b/>
            <sz val="8"/>
            <color indexed="81"/>
            <rFont val="Tahoma"/>
            <family val="2"/>
          </rPr>
          <t>VÍCTIMAS CONFLICTO ARMADO</t>
        </r>
        <r>
          <rPr>
            <sz val="8"/>
            <color indexed="81"/>
            <rFont val="Tahoma"/>
            <family val="2"/>
          </rPr>
          <t xml:space="preserve">
</t>
        </r>
      </text>
    </comment>
    <comment ref="AV117" authorId="2">
      <text>
        <r>
          <rPr>
            <b/>
            <sz val="8"/>
            <color indexed="81"/>
            <rFont val="Tahoma"/>
            <family val="2"/>
          </rPr>
          <t>DISCAPACITADOS</t>
        </r>
        <r>
          <rPr>
            <sz val="8"/>
            <color indexed="81"/>
            <rFont val="Tahoma"/>
            <family val="2"/>
          </rPr>
          <t xml:space="preserve">
</t>
        </r>
      </text>
    </comment>
    <comment ref="AW117" authorId="2">
      <text>
        <r>
          <rPr>
            <b/>
            <sz val="8"/>
            <color indexed="81"/>
            <rFont val="Tahoma"/>
            <family val="2"/>
          </rPr>
          <t>AFROCOLOMBIANO O RAIZAL</t>
        </r>
      </text>
    </comment>
    <comment ref="AX117" authorId="2">
      <text>
        <r>
          <rPr>
            <b/>
            <sz val="8"/>
            <color indexed="81"/>
            <rFont val="Tahoma"/>
            <family val="2"/>
          </rPr>
          <t>INDÍGENAS</t>
        </r>
        <r>
          <rPr>
            <sz val="8"/>
            <color indexed="81"/>
            <rFont val="Tahoma"/>
            <family val="2"/>
          </rPr>
          <t xml:space="preserve">
</t>
        </r>
      </text>
    </comment>
    <comment ref="AY117" authorId="1">
      <text>
        <r>
          <rPr>
            <b/>
            <sz val="9"/>
            <color indexed="81"/>
            <rFont val="Tahoma"/>
            <family val="2"/>
          </rPr>
          <t>MEDIO DE EVIDENCIA. INFORME, RESGISTRO FOTOGRAFICO, PLANILLA, ETC</t>
        </r>
      </text>
    </comment>
    <comment ref="AJ126" authorId="2">
      <text>
        <r>
          <rPr>
            <b/>
            <sz val="8"/>
            <color indexed="81"/>
            <rFont val="Tahoma"/>
            <family val="2"/>
          </rPr>
          <t>PRIMERA INFANCIA (0 a 5 años)</t>
        </r>
        <r>
          <rPr>
            <sz val="8"/>
            <color indexed="81"/>
            <rFont val="Tahoma"/>
            <family val="2"/>
          </rPr>
          <t xml:space="preserve">
</t>
        </r>
      </text>
    </comment>
    <comment ref="AK126" authorId="2">
      <text>
        <r>
          <rPr>
            <b/>
            <sz val="8"/>
            <color indexed="81"/>
            <rFont val="Tahoma"/>
            <family val="2"/>
          </rPr>
          <t>INFANCIA (6 a 11 años)</t>
        </r>
        <r>
          <rPr>
            <sz val="8"/>
            <color indexed="81"/>
            <rFont val="Tahoma"/>
            <family val="2"/>
          </rPr>
          <t xml:space="preserve">
</t>
        </r>
      </text>
    </comment>
    <comment ref="AL126" authorId="2">
      <text>
        <r>
          <rPr>
            <b/>
            <sz val="8"/>
            <color indexed="81"/>
            <rFont val="Tahoma"/>
            <family val="2"/>
          </rPr>
          <t>ADOLESCENCIA (12 A 17 años)</t>
        </r>
      </text>
    </comment>
    <comment ref="AM126" authorId="2">
      <text>
        <r>
          <rPr>
            <b/>
            <sz val="8"/>
            <color indexed="81"/>
            <rFont val="Tahoma"/>
            <family val="2"/>
          </rPr>
          <t>JUVENTUD (18 a 28 años)</t>
        </r>
        <r>
          <rPr>
            <sz val="8"/>
            <color indexed="81"/>
            <rFont val="Tahoma"/>
            <family val="2"/>
          </rPr>
          <t xml:space="preserve">
</t>
        </r>
      </text>
    </comment>
    <comment ref="AN126" authorId="2">
      <text>
        <r>
          <rPr>
            <b/>
            <sz val="8"/>
            <color indexed="81"/>
            <rFont val="Tahoma"/>
            <family val="2"/>
          </rPr>
          <t xml:space="preserve"> ADULTO (29 a 60 años)</t>
        </r>
        <r>
          <rPr>
            <sz val="8"/>
            <color indexed="81"/>
            <rFont val="Tahoma"/>
            <family val="2"/>
          </rPr>
          <t xml:space="preserve">
</t>
        </r>
      </text>
    </comment>
    <comment ref="AO126" authorId="2">
      <text>
        <r>
          <rPr>
            <b/>
            <sz val="8"/>
            <color indexed="81"/>
            <rFont val="Tahoma"/>
            <family val="2"/>
          </rPr>
          <t>ADULTO MAYOR  (61 años en adelante)</t>
        </r>
        <r>
          <rPr>
            <sz val="8"/>
            <color indexed="81"/>
            <rFont val="Tahoma"/>
            <family val="2"/>
          </rPr>
          <t xml:space="preserve">
</t>
        </r>
      </text>
    </comment>
    <comment ref="AQ126" authorId="2">
      <text>
        <r>
          <rPr>
            <b/>
            <sz val="8"/>
            <color indexed="81"/>
            <rFont val="Tahoma"/>
            <family val="2"/>
          </rPr>
          <t>MUJERES</t>
        </r>
        <r>
          <rPr>
            <sz val="8"/>
            <color indexed="81"/>
            <rFont val="Tahoma"/>
            <family val="2"/>
          </rPr>
          <t xml:space="preserve">
</t>
        </r>
      </text>
    </comment>
    <comment ref="AR126" authorId="2">
      <text>
        <r>
          <rPr>
            <b/>
            <sz val="8"/>
            <color indexed="81"/>
            <rFont val="Tahoma"/>
            <family val="2"/>
          </rPr>
          <t>HOMBRES</t>
        </r>
      </text>
    </comment>
    <comment ref="AT126" authorId="2">
      <text>
        <r>
          <rPr>
            <b/>
            <sz val="8"/>
            <color indexed="81"/>
            <rFont val="Tahoma"/>
            <family val="2"/>
          </rPr>
          <t>VÍCTIMAS CONFLICTO ARMADO</t>
        </r>
        <r>
          <rPr>
            <sz val="8"/>
            <color indexed="81"/>
            <rFont val="Tahoma"/>
            <family val="2"/>
          </rPr>
          <t xml:space="preserve">
</t>
        </r>
      </text>
    </comment>
    <comment ref="AV126" authorId="2">
      <text>
        <r>
          <rPr>
            <b/>
            <sz val="8"/>
            <color indexed="81"/>
            <rFont val="Tahoma"/>
            <family val="2"/>
          </rPr>
          <t>DISCAPACITADOS</t>
        </r>
        <r>
          <rPr>
            <sz val="8"/>
            <color indexed="81"/>
            <rFont val="Tahoma"/>
            <family val="2"/>
          </rPr>
          <t xml:space="preserve">
</t>
        </r>
      </text>
    </comment>
    <comment ref="AW126" authorId="2">
      <text>
        <r>
          <rPr>
            <b/>
            <sz val="8"/>
            <color indexed="81"/>
            <rFont val="Tahoma"/>
            <family val="2"/>
          </rPr>
          <t>AFROCOLOMBIANO O RAIZAL</t>
        </r>
      </text>
    </comment>
    <comment ref="AX126" authorId="2">
      <text>
        <r>
          <rPr>
            <b/>
            <sz val="8"/>
            <color indexed="81"/>
            <rFont val="Tahoma"/>
            <family val="2"/>
          </rPr>
          <t>INDÍGENAS</t>
        </r>
        <r>
          <rPr>
            <sz val="8"/>
            <color indexed="81"/>
            <rFont val="Tahoma"/>
            <family val="2"/>
          </rPr>
          <t xml:space="preserve">
</t>
        </r>
      </text>
    </comment>
    <comment ref="AY126" authorId="1">
      <text>
        <r>
          <rPr>
            <b/>
            <sz val="9"/>
            <color indexed="81"/>
            <rFont val="Tahoma"/>
            <family val="2"/>
          </rPr>
          <t>MEDIO DE EVIDENCIA. INFORME, RESGISTRO FOTOGRAFICO, PLANILLA, ETC</t>
        </r>
      </text>
    </comment>
    <comment ref="AJ135" authorId="2">
      <text>
        <r>
          <rPr>
            <b/>
            <sz val="8"/>
            <color indexed="81"/>
            <rFont val="Tahoma"/>
            <family val="2"/>
          </rPr>
          <t>PRIMERA INFANCIA (0 a 5 años)</t>
        </r>
        <r>
          <rPr>
            <sz val="8"/>
            <color indexed="81"/>
            <rFont val="Tahoma"/>
            <family val="2"/>
          </rPr>
          <t xml:space="preserve">
</t>
        </r>
      </text>
    </comment>
    <comment ref="AK135" authorId="2">
      <text>
        <r>
          <rPr>
            <b/>
            <sz val="8"/>
            <color indexed="81"/>
            <rFont val="Tahoma"/>
            <family val="2"/>
          </rPr>
          <t>INFANCIA (6 a 11 años)</t>
        </r>
        <r>
          <rPr>
            <sz val="8"/>
            <color indexed="81"/>
            <rFont val="Tahoma"/>
            <family val="2"/>
          </rPr>
          <t xml:space="preserve">
</t>
        </r>
      </text>
    </comment>
    <comment ref="AL135" authorId="2">
      <text>
        <r>
          <rPr>
            <b/>
            <sz val="8"/>
            <color indexed="81"/>
            <rFont val="Tahoma"/>
            <family val="2"/>
          </rPr>
          <t>ADOLESCENCIA (12 A 17 años)</t>
        </r>
      </text>
    </comment>
    <comment ref="AM135" authorId="2">
      <text>
        <r>
          <rPr>
            <b/>
            <sz val="8"/>
            <color indexed="81"/>
            <rFont val="Tahoma"/>
            <family val="2"/>
          </rPr>
          <t>JUVENTUD (18 a 28 años)</t>
        </r>
        <r>
          <rPr>
            <sz val="8"/>
            <color indexed="81"/>
            <rFont val="Tahoma"/>
            <family val="2"/>
          </rPr>
          <t xml:space="preserve">
</t>
        </r>
      </text>
    </comment>
    <comment ref="AN135" authorId="2">
      <text>
        <r>
          <rPr>
            <b/>
            <sz val="8"/>
            <color indexed="81"/>
            <rFont val="Tahoma"/>
            <family val="2"/>
          </rPr>
          <t xml:space="preserve"> ADULTO (29 a 60 años)</t>
        </r>
        <r>
          <rPr>
            <sz val="8"/>
            <color indexed="81"/>
            <rFont val="Tahoma"/>
            <family val="2"/>
          </rPr>
          <t xml:space="preserve">
</t>
        </r>
      </text>
    </comment>
    <comment ref="AO135" authorId="2">
      <text>
        <r>
          <rPr>
            <b/>
            <sz val="8"/>
            <color indexed="81"/>
            <rFont val="Tahoma"/>
            <family val="2"/>
          </rPr>
          <t>ADULTO MAYOR  (61 años en adelante)</t>
        </r>
        <r>
          <rPr>
            <sz val="8"/>
            <color indexed="81"/>
            <rFont val="Tahoma"/>
            <family val="2"/>
          </rPr>
          <t xml:space="preserve">
</t>
        </r>
      </text>
    </comment>
    <comment ref="AQ135" authorId="2">
      <text>
        <r>
          <rPr>
            <b/>
            <sz val="8"/>
            <color indexed="81"/>
            <rFont val="Tahoma"/>
            <family val="2"/>
          </rPr>
          <t>MUJERES</t>
        </r>
        <r>
          <rPr>
            <sz val="8"/>
            <color indexed="81"/>
            <rFont val="Tahoma"/>
            <family val="2"/>
          </rPr>
          <t xml:space="preserve">
</t>
        </r>
      </text>
    </comment>
    <comment ref="AR135" authorId="2">
      <text>
        <r>
          <rPr>
            <b/>
            <sz val="8"/>
            <color indexed="81"/>
            <rFont val="Tahoma"/>
            <family val="2"/>
          </rPr>
          <t>HOMBRES</t>
        </r>
      </text>
    </comment>
    <comment ref="AT135" authorId="2">
      <text>
        <r>
          <rPr>
            <b/>
            <sz val="8"/>
            <color indexed="81"/>
            <rFont val="Tahoma"/>
            <family val="2"/>
          </rPr>
          <t>VÍCTIMAS CONFLICTO ARMADO</t>
        </r>
        <r>
          <rPr>
            <sz val="8"/>
            <color indexed="81"/>
            <rFont val="Tahoma"/>
            <family val="2"/>
          </rPr>
          <t xml:space="preserve">
</t>
        </r>
      </text>
    </comment>
    <comment ref="AV135" authorId="2">
      <text>
        <r>
          <rPr>
            <b/>
            <sz val="8"/>
            <color indexed="81"/>
            <rFont val="Tahoma"/>
            <family val="2"/>
          </rPr>
          <t>DISCAPACITADOS</t>
        </r>
        <r>
          <rPr>
            <sz val="8"/>
            <color indexed="81"/>
            <rFont val="Tahoma"/>
            <family val="2"/>
          </rPr>
          <t xml:space="preserve">
</t>
        </r>
      </text>
    </comment>
    <comment ref="AW135" authorId="2">
      <text>
        <r>
          <rPr>
            <b/>
            <sz val="8"/>
            <color indexed="81"/>
            <rFont val="Tahoma"/>
            <family val="2"/>
          </rPr>
          <t>AFROCOLOMBIANO O RAIZAL</t>
        </r>
      </text>
    </comment>
    <comment ref="AX135" authorId="2">
      <text>
        <r>
          <rPr>
            <b/>
            <sz val="8"/>
            <color indexed="81"/>
            <rFont val="Tahoma"/>
            <family val="2"/>
          </rPr>
          <t>INDÍGENAS</t>
        </r>
        <r>
          <rPr>
            <sz val="8"/>
            <color indexed="81"/>
            <rFont val="Tahoma"/>
            <family val="2"/>
          </rPr>
          <t xml:space="preserve">
</t>
        </r>
      </text>
    </comment>
    <comment ref="AY135" authorId="1">
      <text>
        <r>
          <rPr>
            <b/>
            <sz val="9"/>
            <color indexed="81"/>
            <rFont val="Tahoma"/>
            <family val="2"/>
          </rPr>
          <t>MEDIO DE EVIDENCIA. INFORME, RESGISTRO FOTOGRAFICO, PLANILLA, ETC</t>
        </r>
      </text>
    </comment>
    <comment ref="AJ144" authorId="2">
      <text>
        <r>
          <rPr>
            <b/>
            <sz val="8"/>
            <color indexed="81"/>
            <rFont val="Tahoma"/>
            <family val="2"/>
          </rPr>
          <t>PRIMERA INFANCIA (0 a 5 años)</t>
        </r>
        <r>
          <rPr>
            <sz val="8"/>
            <color indexed="81"/>
            <rFont val="Tahoma"/>
            <family val="2"/>
          </rPr>
          <t xml:space="preserve">
</t>
        </r>
      </text>
    </comment>
    <comment ref="AK144" authorId="2">
      <text>
        <r>
          <rPr>
            <b/>
            <sz val="8"/>
            <color indexed="81"/>
            <rFont val="Tahoma"/>
            <family val="2"/>
          </rPr>
          <t>INFANCIA (6 a 11 años)</t>
        </r>
        <r>
          <rPr>
            <sz val="8"/>
            <color indexed="81"/>
            <rFont val="Tahoma"/>
            <family val="2"/>
          </rPr>
          <t xml:space="preserve">
</t>
        </r>
      </text>
    </comment>
    <comment ref="AL144" authorId="2">
      <text>
        <r>
          <rPr>
            <b/>
            <sz val="8"/>
            <color indexed="81"/>
            <rFont val="Tahoma"/>
            <family val="2"/>
          </rPr>
          <t>ADOLESCENCIA (12 A 17 años)</t>
        </r>
      </text>
    </comment>
    <comment ref="AM144" authorId="2">
      <text>
        <r>
          <rPr>
            <b/>
            <sz val="8"/>
            <color indexed="81"/>
            <rFont val="Tahoma"/>
            <family val="2"/>
          </rPr>
          <t>JUVENTUD (18 a 28 años)</t>
        </r>
        <r>
          <rPr>
            <sz val="8"/>
            <color indexed="81"/>
            <rFont val="Tahoma"/>
            <family val="2"/>
          </rPr>
          <t xml:space="preserve">
</t>
        </r>
      </text>
    </comment>
    <comment ref="AN144" authorId="2">
      <text>
        <r>
          <rPr>
            <b/>
            <sz val="8"/>
            <color indexed="81"/>
            <rFont val="Tahoma"/>
            <family val="2"/>
          </rPr>
          <t xml:space="preserve"> ADULTO (29 a 60 años)</t>
        </r>
        <r>
          <rPr>
            <sz val="8"/>
            <color indexed="81"/>
            <rFont val="Tahoma"/>
            <family val="2"/>
          </rPr>
          <t xml:space="preserve">
</t>
        </r>
      </text>
    </comment>
    <comment ref="AO144" authorId="2">
      <text>
        <r>
          <rPr>
            <b/>
            <sz val="8"/>
            <color indexed="81"/>
            <rFont val="Tahoma"/>
            <family val="2"/>
          </rPr>
          <t>ADULTO MAYOR  (61 años en adelante)</t>
        </r>
        <r>
          <rPr>
            <sz val="8"/>
            <color indexed="81"/>
            <rFont val="Tahoma"/>
            <family val="2"/>
          </rPr>
          <t xml:space="preserve">
</t>
        </r>
      </text>
    </comment>
    <comment ref="AQ144" authorId="2">
      <text>
        <r>
          <rPr>
            <b/>
            <sz val="8"/>
            <color indexed="81"/>
            <rFont val="Tahoma"/>
            <family val="2"/>
          </rPr>
          <t>MUJERES</t>
        </r>
        <r>
          <rPr>
            <sz val="8"/>
            <color indexed="81"/>
            <rFont val="Tahoma"/>
            <family val="2"/>
          </rPr>
          <t xml:space="preserve">
</t>
        </r>
      </text>
    </comment>
    <comment ref="AR144" authorId="2">
      <text>
        <r>
          <rPr>
            <b/>
            <sz val="8"/>
            <color indexed="81"/>
            <rFont val="Tahoma"/>
            <family val="2"/>
          </rPr>
          <t>HOMBRES</t>
        </r>
      </text>
    </comment>
    <comment ref="AT144" authorId="2">
      <text>
        <r>
          <rPr>
            <b/>
            <sz val="8"/>
            <color indexed="81"/>
            <rFont val="Tahoma"/>
            <family val="2"/>
          </rPr>
          <t>VÍCTIMAS CONFLICTO ARMADO</t>
        </r>
        <r>
          <rPr>
            <sz val="8"/>
            <color indexed="81"/>
            <rFont val="Tahoma"/>
            <family val="2"/>
          </rPr>
          <t xml:space="preserve">
</t>
        </r>
      </text>
    </comment>
    <comment ref="AV144" authorId="2">
      <text>
        <r>
          <rPr>
            <b/>
            <sz val="8"/>
            <color indexed="81"/>
            <rFont val="Tahoma"/>
            <family val="2"/>
          </rPr>
          <t>DISCAPACITADOS</t>
        </r>
        <r>
          <rPr>
            <sz val="8"/>
            <color indexed="81"/>
            <rFont val="Tahoma"/>
            <family val="2"/>
          </rPr>
          <t xml:space="preserve">
</t>
        </r>
      </text>
    </comment>
    <comment ref="AW144" authorId="2">
      <text>
        <r>
          <rPr>
            <b/>
            <sz val="8"/>
            <color indexed="81"/>
            <rFont val="Tahoma"/>
            <family val="2"/>
          </rPr>
          <t>AFROCOLOMBIANO O RAIZAL</t>
        </r>
      </text>
    </comment>
    <comment ref="AX144" authorId="2">
      <text>
        <r>
          <rPr>
            <b/>
            <sz val="8"/>
            <color indexed="81"/>
            <rFont val="Tahoma"/>
            <family val="2"/>
          </rPr>
          <t>INDÍGENAS</t>
        </r>
        <r>
          <rPr>
            <sz val="8"/>
            <color indexed="81"/>
            <rFont val="Tahoma"/>
            <family val="2"/>
          </rPr>
          <t xml:space="preserve">
</t>
        </r>
      </text>
    </comment>
    <comment ref="AY144" authorId="1">
      <text>
        <r>
          <rPr>
            <b/>
            <sz val="9"/>
            <color indexed="81"/>
            <rFont val="Tahoma"/>
            <family val="2"/>
          </rPr>
          <t>MEDIO DE EVIDENCIA. INFORME, RESGISTRO FOTOGRAFICO, PLANILLA, ETC</t>
        </r>
      </text>
    </comment>
    <comment ref="AJ153" authorId="2">
      <text>
        <r>
          <rPr>
            <b/>
            <sz val="8"/>
            <color indexed="81"/>
            <rFont val="Tahoma"/>
            <family val="2"/>
          </rPr>
          <t>PRIMERA INFANCIA (0 a 5 años)</t>
        </r>
        <r>
          <rPr>
            <sz val="8"/>
            <color indexed="81"/>
            <rFont val="Tahoma"/>
            <family val="2"/>
          </rPr>
          <t xml:space="preserve">
</t>
        </r>
      </text>
    </comment>
    <comment ref="AK153" authorId="2">
      <text>
        <r>
          <rPr>
            <b/>
            <sz val="8"/>
            <color indexed="81"/>
            <rFont val="Tahoma"/>
            <family val="2"/>
          </rPr>
          <t>INFANCIA (6 a 11 años)</t>
        </r>
        <r>
          <rPr>
            <sz val="8"/>
            <color indexed="81"/>
            <rFont val="Tahoma"/>
            <family val="2"/>
          </rPr>
          <t xml:space="preserve">
</t>
        </r>
      </text>
    </comment>
    <comment ref="AL153" authorId="2">
      <text>
        <r>
          <rPr>
            <b/>
            <sz val="8"/>
            <color indexed="81"/>
            <rFont val="Tahoma"/>
            <family val="2"/>
          </rPr>
          <t>ADOLESCENCIA (12 A 17 años)</t>
        </r>
      </text>
    </comment>
    <comment ref="AM153" authorId="2">
      <text>
        <r>
          <rPr>
            <b/>
            <sz val="8"/>
            <color indexed="81"/>
            <rFont val="Tahoma"/>
            <family val="2"/>
          </rPr>
          <t>JUVENTUD (18 a 28 años)</t>
        </r>
        <r>
          <rPr>
            <sz val="8"/>
            <color indexed="81"/>
            <rFont val="Tahoma"/>
            <family val="2"/>
          </rPr>
          <t xml:space="preserve">
</t>
        </r>
      </text>
    </comment>
    <comment ref="AN153" authorId="2">
      <text>
        <r>
          <rPr>
            <b/>
            <sz val="8"/>
            <color indexed="81"/>
            <rFont val="Tahoma"/>
            <family val="2"/>
          </rPr>
          <t xml:space="preserve"> ADULTO (29 a 60 años)</t>
        </r>
        <r>
          <rPr>
            <sz val="8"/>
            <color indexed="81"/>
            <rFont val="Tahoma"/>
            <family val="2"/>
          </rPr>
          <t xml:space="preserve">
</t>
        </r>
      </text>
    </comment>
    <comment ref="AO153" authorId="2">
      <text>
        <r>
          <rPr>
            <b/>
            <sz val="8"/>
            <color indexed="81"/>
            <rFont val="Tahoma"/>
            <family val="2"/>
          </rPr>
          <t>ADULTO MAYOR  (61 años en adelante)</t>
        </r>
        <r>
          <rPr>
            <sz val="8"/>
            <color indexed="81"/>
            <rFont val="Tahoma"/>
            <family val="2"/>
          </rPr>
          <t xml:space="preserve">
</t>
        </r>
      </text>
    </comment>
    <comment ref="AQ153" authorId="2">
      <text>
        <r>
          <rPr>
            <b/>
            <sz val="8"/>
            <color indexed="81"/>
            <rFont val="Tahoma"/>
            <family val="2"/>
          </rPr>
          <t>MUJERES</t>
        </r>
        <r>
          <rPr>
            <sz val="8"/>
            <color indexed="81"/>
            <rFont val="Tahoma"/>
            <family val="2"/>
          </rPr>
          <t xml:space="preserve">
</t>
        </r>
      </text>
    </comment>
    <comment ref="AR153" authorId="2">
      <text>
        <r>
          <rPr>
            <b/>
            <sz val="8"/>
            <color indexed="81"/>
            <rFont val="Tahoma"/>
            <family val="2"/>
          </rPr>
          <t>HOMBRES</t>
        </r>
      </text>
    </comment>
    <comment ref="AT153" authorId="2">
      <text>
        <r>
          <rPr>
            <b/>
            <sz val="8"/>
            <color indexed="81"/>
            <rFont val="Tahoma"/>
            <family val="2"/>
          </rPr>
          <t>VÍCTIMAS CONFLICTO ARMADO</t>
        </r>
        <r>
          <rPr>
            <sz val="8"/>
            <color indexed="81"/>
            <rFont val="Tahoma"/>
            <family val="2"/>
          </rPr>
          <t xml:space="preserve">
</t>
        </r>
      </text>
    </comment>
    <comment ref="AV153" authorId="2">
      <text>
        <r>
          <rPr>
            <b/>
            <sz val="8"/>
            <color indexed="81"/>
            <rFont val="Tahoma"/>
            <family val="2"/>
          </rPr>
          <t>DISCAPACITADOS</t>
        </r>
        <r>
          <rPr>
            <sz val="8"/>
            <color indexed="81"/>
            <rFont val="Tahoma"/>
            <family val="2"/>
          </rPr>
          <t xml:space="preserve">
</t>
        </r>
      </text>
    </comment>
    <comment ref="AW153" authorId="2">
      <text>
        <r>
          <rPr>
            <b/>
            <sz val="8"/>
            <color indexed="81"/>
            <rFont val="Tahoma"/>
            <family val="2"/>
          </rPr>
          <t>AFROCOLOMBIANO O RAIZAL</t>
        </r>
      </text>
    </comment>
    <comment ref="AX153" authorId="2">
      <text>
        <r>
          <rPr>
            <b/>
            <sz val="8"/>
            <color indexed="81"/>
            <rFont val="Tahoma"/>
            <family val="2"/>
          </rPr>
          <t>INDÍGENAS</t>
        </r>
        <r>
          <rPr>
            <sz val="8"/>
            <color indexed="81"/>
            <rFont val="Tahoma"/>
            <family val="2"/>
          </rPr>
          <t xml:space="preserve">
</t>
        </r>
      </text>
    </comment>
    <comment ref="AY153" authorId="1">
      <text>
        <r>
          <rPr>
            <b/>
            <sz val="9"/>
            <color indexed="81"/>
            <rFont val="Tahoma"/>
            <family val="2"/>
          </rPr>
          <t>MEDIO DE EVIDENCIA. INFORME, RESGISTRO FOTOGRAFICO, PLANILLA, ETC</t>
        </r>
      </text>
    </comment>
    <comment ref="AJ162" authorId="2">
      <text>
        <r>
          <rPr>
            <b/>
            <sz val="8"/>
            <color indexed="81"/>
            <rFont val="Tahoma"/>
            <family val="2"/>
          </rPr>
          <t>PRIMERA INFANCIA (0 a 5 años)</t>
        </r>
        <r>
          <rPr>
            <sz val="8"/>
            <color indexed="81"/>
            <rFont val="Tahoma"/>
            <family val="2"/>
          </rPr>
          <t xml:space="preserve">
</t>
        </r>
      </text>
    </comment>
    <comment ref="AK162" authorId="2">
      <text>
        <r>
          <rPr>
            <b/>
            <sz val="8"/>
            <color indexed="81"/>
            <rFont val="Tahoma"/>
            <family val="2"/>
          </rPr>
          <t>INFANCIA (6 a 11 años)</t>
        </r>
        <r>
          <rPr>
            <sz val="8"/>
            <color indexed="81"/>
            <rFont val="Tahoma"/>
            <family val="2"/>
          </rPr>
          <t xml:space="preserve">
</t>
        </r>
      </text>
    </comment>
    <comment ref="AL162" authorId="2">
      <text>
        <r>
          <rPr>
            <b/>
            <sz val="8"/>
            <color indexed="81"/>
            <rFont val="Tahoma"/>
            <family val="2"/>
          </rPr>
          <t>ADOLESCENCIA (12 A 17 años)</t>
        </r>
      </text>
    </comment>
    <comment ref="AM162" authorId="2">
      <text>
        <r>
          <rPr>
            <b/>
            <sz val="8"/>
            <color indexed="81"/>
            <rFont val="Tahoma"/>
            <family val="2"/>
          </rPr>
          <t>JUVENTUD (18 a 28 años)</t>
        </r>
        <r>
          <rPr>
            <sz val="8"/>
            <color indexed="81"/>
            <rFont val="Tahoma"/>
            <family val="2"/>
          </rPr>
          <t xml:space="preserve">
</t>
        </r>
      </text>
    </comment>
    <comment ref="AN162" authorId="2">
      <text>
        <r>
          <rPr>
            <b/>
            <sz val="8"/>
            <color indexed="81"/>
            <rFont val="Tahoma"/>
            <family val="2"/>
          </rPr>
          <t xml:space="preserve"> ADULTO (29 a 60 años)</t>
        </r>
        <r>
          <rPr>
            <sz val="8"/>
            <color indexed="81"/>
            <rFont val="Tahoma"/>
            <family val="2"/>
          </rPr>
          <t xml:space="preserve">
</t>
        </r>
      </text>
    </comment>
    <comment ref="AO162" authorId="2">
      <text>
        <r>
          <rPr>
            <b/>
            <sz val="8"/>
            <color indexed="81"/>
            <rFont val="Tahoma"/>
            <family val="2"/>
          </rPr>
          <t>ADULTO MAYOR  (61 años en adelante)</t>
        </r>
        <r>
          <rPr>
            <sz val="8"/>
            <color indexed="81"/>
            <rFont val="Tahoma"/>
            <family val="2"/>
          </rPr>
          <t xml:space="preserve">
</t>
        </r>
      </text>
    </comment>
    <comment ref="AQ162" authorId="2">
      <text>
        <r>
          <rPr>
            <b/>
            <sz val="8"/>
            <color indexed="81"/>
            <rFont val="Tahoma"/>
            <family val="2"/>
          </rPr>
          <t>MUJERES</t>
        </r>
        <r>
          <rPr>
            <sz val="8"/>
            <color indexed="81"/>
            <rFont val="Tahoma"/>
            <family val="2"/>
          </rPr>
          <t xml:space="preserve">
</t>
        </r>
      </text>
    </comment>
    <comment ref="AR162" authorId="2">
      <text>
        <r>
          <rPr>
            <b/>
            <sz val="8"/>
            <color indexed="81"/>
            <rFont val="Tahoma"/>
            <family val="2"/>
          </rPr>
          <t>HOMBRES</t>
        </r>
      </text>
    </comment>
    <comment ref="AT162" authorId="2">
      <text>
        <r>
          <rPr>
            <b/>
            <sz val="8"/>
            <color indexed="81"/>
            <rFont val="Tahoma"/>
            <family val="2"/>
          </rPr>
          <t>VÍCTIMAS CONFLICTO ARMADO</t>
        </r>
        <r>
          <rPr>
            <sz val="8"/>
            <color indexed="81"/>
            <rFont val="Tahoma"/>
            <family val="2"/>
          </rPr>
          <t xml:space="preserve">
</t>
        </r>
      </text>
    </comment>
    <comment ref="AV162" authorId="2">
      <text>
        <r>
          <rPr>
            <b/>
            <sz val="8"/>
            <color indexed="81"/>
            <rFont val="Tahoma"/>
            <family val="2"/>
          </rPr>
          <t>DISCAPACITADOS</t>
        </r>
        <r>
          <rPr>
            <sz val="8"/>
            <color indexed="81"/>
            <rFont val="Tahoma"/>
            <family val="2"/>
          </rPr>
          <t xml:space="preserve">
</t>
        </r>
      </text>
    </comment>
    <comment ref="AW162" authorId="2">
      <text>
        <r>
          <rPr>
            <b/>
            <sz val="8"/>
            <color indexed="81"/>
            <rFont val="Tahoma"/>
            <family val="2"/>
          </rPr>
          <t>AFROCOLOMBIANO O RAIZAL</t>
        </r>
      </text>
    </comment>
    <comment ref="AX162" authorId="2">
      <text>
        <r>
          <rPr>
            <b/>
            <sz val="8"/>
            <color indexed="81"/>
            <rFont val="Tahoma"/>
            <family val="2"/>
          </rPr>
          <t>INDÍGENAS</t>
        </r>
        <r>
          <rPr>
            <sz val="8"/>
            <color indexed="81"/>
            <rFont val="Tahoma"/>
            <family val="2"/>
          </rPr>
          <t xml:space="preserve">
</t>
        </r>
      </text>
    </comment>
    <comment ref="AY162" authorId="1">
      <text>
        <r>
          <rPr>
            <b/>
            <sz val="9"/>
            <color indexed="81"/>
            <rFont val="Tahoma"/>
            <family val="2"/>
          </rPr>
          <t>MEDIO DE EVIDENCIA. INFORME, RESGISTRO FOTOGRAFICO, PLANILLA, ETC</t>
        </r>
      </text>
    </comment>
    <comment ref="AJ171" authorId="2">
      <text>
        <r>
          <rPr>
            <b/>
            <sz val="8"/>
            <color indexed="81"/>
            <rFont val="Tahoma"/>
            <family val="2"/>
          </rPr>
          <t>PRIMERA INFANCIA (0 a 5 años)</t>
        </r>
        <r>
          <rPr>
            <sz val="8"/>
            <color indexed="81"/>
            <rFont val="Tahoma"/>
            <family val="2"/>
          </rPr>
          <t xml:space="preserve">
</t>
        </r>
      </text>
    </comment>
    <comment ref="AK171" authorId="2">
      <text>
        <r>
          <rPr>
            <b/>
            <sz val="8"/>
            <color indexed="81"/>
            <rFont val="Tahoma"/>
            <family val="2"/>
          </rPr>
          <t>INFANCIA (6 a 11 años)</t>
        </r>
        <r>
          <rPr>
            <sz val="8"/>
            <color indexed="81"/>
            <rFont val="Tahoma"/>
            <family val="2"/>
          </rPr>
          <t xml:space="preserve">
</t>
        </r>
      </text>
    </comment>
    <comment ref="AL171" authorId="2">
      <text>
        <r>
          <rPr>
            <b/>
            <sz val="8"/>
            <color indexed="81"/>
            <rFont val="Tahoma"/>
            <family val="2"/>
          </rPr>
          <t>ADOLESCENCIA (12 A 17 años)</t>
        </r>
      </text>
    </comment>
    <comment ref="AM171" authorId="2">
      <text>
        <r>
          <rPr>
            <b/>
            <sz val="8"/>
            <color indexed="81"/>
            <rFont val="Tahoma"/>
            <family val="2"/>
          </rPr>
          <t>JUVENTUD (18 a 28 años)</t>
        </r>
        <r>
          <rPr>
            <sz val="8"/>
            <color indexed="81"/>
            <rFont val="Tahoma"/>
            <family val="2"/>
          </rPr>
          <t xml:space="preserve">
</t>
        </r>
      </text>
    </comment>
    <comment ref="AN171" authorId="2">
      <text>
        <r>
          <rPr>
            <b/>
            <sz val="8"/>
            <color indexed="81"/>
            <rFont val="Tahoma"/>
            <family val="2"/>
          </rPr>
          <t xml:space="preserve"> ADULTO (29 a 60 años)</t>
        </r>
        <r>
          <rPr>
            <sz val="8"/>
            <color indexed="81"/>
            <rFont val="Tahoma"/>
            <family val="2"/>
          </rPr>
          <t xml:space="preserve">
</t>
        </r>
      </text>
    </comment>
    <comment ref="AO171" authorId="2">
      <text>
        <r>
          <rPr>
            <b/>
            <sz val="8"/>
            <color indexed="81"/>
            <rFont val="Tahoma"/>
            <family val="2"/>
          </rPr>
          <t>ADULTO MAYOR  (61 años en adelante)</t>
        </r>
        <r>
          <rPr>
            <sz val="8"/>
            <color indexed="81"/>
            <rFont val="Tahoma"/>
            <family val="2"/>
          </rPr>
          <t xml:space="preserve">
</t>
        </r>
      </text>
    </comment>
    <comment ref="AQ171" authorId="2">
      <text>
        <r>
          <rPr>
            <b/>
            <sz val="8"/>
            <color indexed="81"/>
            <rFont val="Tahoma"/>
            <family val="2"/>
          </rPr>
          <t>MUJERES</t>
        </r>
        <r>
          <rPr>
            <sz val="8"/>
            <color indexed="81"/>
            <rFont val="Tahoma"/>
            <family val="2"/>
          </rPr>
          <t xml:space="preserve">
</t>
        </r>
      </text>
    </comment>
    <comment ref="AR171" authorId="2">
      <text>
        <r>
          <rPr>
            <b/>
            <sz val="8"/>
            <color indexed="81"/>
            <rFont val="Tahoma"/>
            <family val="2"/>
          </rPr>
          <t>HOMBRES</t>
        </r>
      </text>
    </comment>
    <comment ref="AT171" authorId="2">
      <text>
        <r>
          <rPr>
            <b/>
            <sz val="8"/>
            <color indexed="81"/>
            <rFont val="Tahoma"/>
            <family val="2"/>
          </rPr>
          <t>VÍCTIMAS CONFLICTO ARMADO</t>
        </r>
        <r>
          <rPr>
            <sz val="8"/>
            <color indexed="81"/>
            <rFont val="Tahoma"/>
            <family val="2"/>
          </rPr>
          <t xml:space="preserve">
</t>
        </r>
      </text>
    </comment>
    <comment ref="AV171" authorId="2">
      <text>
        <r>
          <rPr>
            <b/>
            <sz val="8"/>
            <color indexed="81"/>
            <rFont val="Tahoma"/>
            <family val="2"/>
          </rPr>
          <t>DISCAPACITADOS</t>
        </r>
        <r>
          <rPr>
            <sz val="8"/>
            <color indexed="81"/>
            <rFont val="Tahoma"/>
            <family val="2"/>
          </rPr>
          <t xml:space="preserve">
</t>
        </r>
      </text>
    </comment>
    <comment ref="AW171" authorId="2">
      <text>
        <r>
          <rPr>
            <b/>
            <sz val="8"/>
            <color indexed="81"/>
            <rFont val="Tahoma"/>
            <family val="2"/>
          </rPr>
          <t>AFROCOLOMBIANO O RAIZAL</t>
        </r>
      </text>
    </comment>
    <comment ref="AX171" authorId="2">
      <text>
        <r>
          <rPr>
            <b/>
            <sz val="8"/>
            <color indexed="81"/>
            <rFont val="Tahoma"/>
            <family val="2"/>
          </rPr>
          <t>INDÍGENAS</t>
        </r>
        <r>
          <rPr>
            <sz val="8"/>
            <color indexed="81"/>
            <rFont val="Tahoma"/>
            <family val="2"/>
          </rPr>
          <t xml:space="preserve">
</t>
        </r>
      </text>
    </comment>
    <comment ref="AY171" authorId="1">
      <text>
        <r>
          <rPr>
            <b/>
            <sz val="9"/>
            <color indexed="81"/>
            <rFont val="Tahoma"/>
            <family val="2"/>
          </rPr>
          <t>MEDIO DE EVIDENCIA. INFORME, RESGISTRO FOTOGRAFICO, PLANILLA, ETC</t>
        </r>
      </text>
    </comment>
    <comment ref="AJ180" authorId="2">
      <text>
        <r>
          <rPr>
            <b/>
            <sz val="8"/>
            <color indexed="81"/>
            <rFont val="Tahoma"/>
            <family val="2"/>
          </rPr>
          <t>PRIMERA INFANCIA (0 a 5 años)</t>
        </r>
        <r>
          <rPr>
            <sz val="8"/>
            <color indexed="81"/>
            <rFont val="Tahoma"/>
            <family val="2"/>
          </rPr>
          <t xml:space="preserve">
</t>
        </r>
      </text>
    </comment>
    <comment ref="AK180" authorId="2">
      <text>
        <r>
          <rPr>
            <b/>
            <sz val="8"/>
            <color indexed="81"/>
            <rFont val="Tahoma"/>
            <family val="2"/>
          </rPr>
          <t>INFANCIA (6 a 11 años)</t>
        </r>
        <r>
          <rPr>
            <sz val="8"/>
            <color indexed="81"/>
            <rFont val="Tahoma"/>
            <family val="2"/>
          </rPr>
          <t xml:space="preserve">
</t>
        </r>
      </text>
    </comment>
    <comment ref="AL180" authorId="2">
      <text>
        <r>
          <rPr>
            <b/>
            <sz val="8"/>
            <color indexed="81"/>
            <rFont val="Tahoma"/>
            <family val="2"/>
          </rPr>
          <t>ADOLESCENCIA (12 A 17 años)</t>
        </r>
      </text>
    </comment>
    <comment ref="AM180" authorId="2">
      <text>
        <r>
          <rPr>
            <b/>
            <sz val="8"/>
            <color indexed="81"/>
            <rFont val="Tahoma"/>
            <family val="2"/>
          </rPr>
          <t>JUVENTUD (18 a 28 años)</t>
        </r>
        <r>
          <rPr>
            <sz val="8"/>
            <color indexed="81"/>
            <rFont val="Tahoma"/>
            <family val="2"/>
          </rPr>
          <t xml:space="preserve">
</t>
        </r>
      </text>
    </comment>
    <comment ref="AN180" authorId="2">
      <text>
        <r>
          <rPr>
            <b/>
            <sz val="8"/>
            <color indexed="81"/>
            <rFont val="Tahoma"/>
            <family val="2"/>
          </rPr>
          <t xml:space="preserve"> ADULTO (29 a 60 años)</t>
        </r>
        <r>
          <rPr>
            <sz val="8"/>
            <color indexed="81"/>
            <rFont val="Tahoma"/>
            <family val="2"/>
          </rPr>
          <t xml:space="preserve">
</t>
        </r>
      </text>
    </comment>
    <comment ref="AO180" authorId="2">
      <text>
        <r>
          <rPr>
            <b/>
            <sz val="8"/>
            <color indexed="81"/>
            <rFont val="Tahoma"/>
            <family val="2"/>
          </rPr>
          <t>ADULTO MAYOR  (61 años en adelante)</t>
        </r>
        <r>
          <rPr>
            <sz val="8"/>
            <color indexed="81"/>
            <rFont val="Tahoma"/>
            <family val="2"/>
          </rPr>
          <t xml:space="preserve">
</t>
        </r>
      </text>
    </comment>
    <comment ref="AQ180" authorId="2">
      <text>
        <r>
          <rPr>
            <b/>
            <sz val="8"/>
            <color indexed="81"/>
            <rFont val="Tahoma"/>
            <family val="2"/>
          </rPr>
          <t>MUJERES</t>
        </r>
        <r>
          <rPr>
            <sz val="8"/>
            <color indexed="81"/>
            <rFont val="Tahoma"/>
            <family val="2"/>
          </rPr>
          <t xml:space="preserve">
</t>
        </r>
      </text>
    </comment>
    <comment ref="AR180" authorId="2">
      <text>
        <r>
          <rPr>
            <b/>
            <sz val="8"/>
            <color indexed="81"/>
            <rFont val="Tahoma"/>
            <family val="2"/>
          </rPr>
          <t>HOMBRES</t>
        </r>
      </text>
    </comment>
    <comment ref="AT180" authorId="2">
      <text>
        <r>
          <rPr>
            <b/>
            <sz val="8"/>
            <color indexed="81"/>
            <rFont val="Tahoma"/>
            <family val="2"/>
          </rPr>
          <t>VÍCTIMAS CONFLICTO ARMADO</t>
        </r>
        <r>
          <rPr>
            <sz val="8"/>
            <color indexed="81"/>
            <rFont val="Tahoma"/>
            <family val="2"/>
          </rPr>
          <t xml:space="preserve">
</t>
        </r>
      </text>
    </comment>
    <comment ref="AV180" authorId="2">
      <text>
        <r>
          <rPr>
            <b/>
            <sz val="8"/>
            <color indexed="81"/>
            <rFont val="Tahoma"/>
            <family val="2"/>
          </rPr>
          <t>DISCAPACITADOS</t>
        </r>
        <r>
          <rPr>
            <sz val="8"/>
            <color indexed="81"/>
            <rFont val="Tahoma"/>
            <family val="2"/>
          </rPr>
          <t xml:space="preserve">
</t>
        </r>
      </text>
    </comment>
    <comment ref="AW180" authorId="2">
      <text>
        <r>
          <rPr>
            <b/>
            <sz val="8"/>
            <color indexed="81"/>
            <rFont val="Tahoma"/>
            <family val="2"/>
          </rPr>
          <t>AFROCOLOMBIANO O RAIZAL</t>
        </r>
      </text>
    </comment>
    <comment ref="AX180" authorId="2">
      <text>
        <r>
          <rPr>
            <b/>
            <sz val="8"/>
            <color indexed="81"/>
            <rFont val="Tahoma"/>
            <family val="2"/>
          </rPr>
          <t>INDÍGENAS</t>
        </r>
        <r>
          <rPr>
            <sz val="8"/>
            <color indexed="81"/>
            <rFont val="Tahoma"/>
            <family val="2"/>
          </rPr>
          <t xml:space="preserve">
</t>
        </r>
      </text>
    </comment>
    <comment ref="AY180" authorId="1">
      <text>
        <r>
          <rPr>
            <b/>
            <sz val="9"/>
            <color indexed="81"/>
            <rFont val="Tahoma"/>
            <family val="2"/>
          </rPr>
          <t>MEDIO DE EVIDENCIA. INFORME, RESGISTRO FOTOGRAFICO, PLANILLA, ETC</t>
        </r>
      </text>
    </comment>
    <comment ref="AJ189" authorId="2">
      <text>
        <r>
          <rPr>
            <b/>
            <sz val="8"/>
            <color indexed="81"/>
            <rFont val="Tahoma"/>
            <family val="2"/>
          </rPr>
          <t>PRIMERA INFANCIA (0 a 5 años)</t>
        </r>
        <r>
          <rPr>
            <sz val="8"/>
            <color indexed="81"/>
            <rFont val="Tahoma"/>
            <family val="2"/>
          </rPr>
          <t xml:space="preserve">
</t>
        </r>
      </text>
    </comment>
    <comment ref="AK189" authorId="2">
      <text>
        <r>
          <rPr>
            <b/>
            <sz val="8"/>
            <color indexed="81"/>
            <rFont val="Tahoma"/>
            <family val="2"/>
          </rPr>
          <t>INFANCIA (6 a 11 años)</t>
        </r>
        <r>
          <rPr>
            <sz val="8"/>
            <color indexed="81"/>
            <rFont val="Tahoma"/>
            <family val="2"/>
          </rPr>
          <t xml:space="preserve">
</t>
        </r>
      </text>
    </comment>
    <comment ref="AL189" authorId="2">
      <text>
        <r>
          <rPr>
            <b/>
            <sz val="8"/>
            <color indexed="81"/>
            <rFont val="Tahoma"/>
            <family val="2"/>
          </rPr>
          <t>ADOLESCENCIA (12 A 17 años)</t>
        </r>
      </text>
    </comment>
    <comment ref="AM189" authorId="2">
      <text>
        <r>
          <rPr>
            <b/>
            <sz val="8"/>
            <color indexed="81"/>
            <rFont val="Tahoma"/>
            <family val="2"/>
          </rPr>
          <t>JUVENTUD (18 a 28 años)</t>
        </r>
        <r>
          <rPr>
            <sz val="8"/>
            <color indexed="81"/>
            <rFont val="Tahoma"/>
            <family val="2"/>
          </rPr>
          <t xml:space="preserve">
</t>
        </r>
      </text>
    </comment>
    <comment ref="AN189" authorId="2">
      <text>
        <r>
          <rPr>
            <b/>
            <sz val="8"/>
            <color indexed="81"/>
            <rFont val="Tahoma"/>
            <family val="2"/>
          </rPr>
          <t xml:space="preserve"> ADULTO (29 a 60 años)</t>
        </r>
        <r>
          <rPr>
            <sz val="8"/>
            <color indexed="81"/>
            <rFont val="Tahoma"/>
            <family val="2"/>
          </rPr>
          <t xml:space="preserve">
</t>
        </r>
      </text>
    </comment>
    <comment ref="AO189" authorId="2">
      <text>
        <r>
          <rPr>
            <b/>
            <sz val="8"/>
            <color indexed="81"/>
            <rFont val="Tahoma"/>
            <family val="2"/>
          </rPr>
          <t>ADULTO MAYOR  (61 años en adelante)</t>
        </r>
        <r>
          <rPr>
            <sz val="8"/>
            <color indexed="81"/>
            <rFont val="Tahoma"/>
            <family val="2"/>
          </rPr>
          <t xml:space="preserve">
</t>
        </r>
      </text>
    </comment>
    <comment ref="AQ189" authorId="2">
      <text>
        <r>
          <rPr>
            <b/>
            <sz val="8"/>
            <color indexed="81"/>
            <rFont val="Tahoma"/>
            <family val="2"/>
          </rPr>
          <t>MUJERES</t>
        </r>
        <r>
          <rPr>
            <sz val="8"/>
            <color indexed="81"/>
            <rFont val="Tahoma"/>
            <family val="2"/>
          </rPr>
          <t xml:space="preserve">
</t>
        </r>
      </text>
    </comment>
    <comment ref="AR189" authorId="2">
      <text>
        <r>
          <rPr>
            <b/>
            <sz val="8"/>
            <color indexed="81"/>
            <rFont val="Tahoma"/>
            <family val="2"/>
          </rPr>
          <t>HOMBRES</t>
        </r>
      </text>
    </comment>
    <comment ref="AT189" authorId="2">
      <text>
        <r>
          <rPr>
            <b/>
            <sz val="8"/>
            <color indexed="81"/>
            <rFont val="Tahoma"/>
            <family val="2"/>
          </rPr>
          <t>VÍCTIMAS CONFLICTO ARMADO</t>
        </r>
        <r>
          <rPr>
            <sz val="8"/>
            <color indexed="81"/>
            <rFont val="Tahoma"/>
            <family val="2"/>
          </rPr>
          <t xml:space="preserve">
</t>
        </r>
      </text>
    </comment>
    <comment ref="AV189" authorId="2">
      <text>
        <r>
          <rPr>
            <b/>
            <sz val="8"/>
            <color indexed="81"/>
            <rFont val="Tahoma"/>
            <family val="2"/>
          </rPr>
          <t>DISCAPACITADOS</t>
        </r>
        <r>
          <rPr>
            <sz val="8"/>
            <color indexed="81"/>
            <rFont val="Tahoma"/>
            <family val="2"/>
          </rPr>
          <t xml:space="preserve">
</t>
        </r>
      </text>
    </comment>
    <comment ref="AW189" authorId="2">
      <text>
        <r>
          <rPr>
            <b/>
            <sz val="8"/>
            <color indexed="81"/>
            <rFont val="Tahoma"/>
            <family val="2"/>
          </rPr>
          <t>AFROCOLOMBIANO O RAIZAL</t>
        </r>
      </text>
    </comment>
    <comment ref="AX189" authorId="2">
      <text>
        <r>
          <rPr>
            <b/>
            <sz val="8"/>
            <color indexed="81"/>
            <rFont val="Tahoma"/>
            <family val="2"/>
          </rPr>
          <t>INDÍGENAS</t>
        </r>
        <r>
          <rPr>
            <sz val="8"/>
            <color indexed="81"/>
            <rFont val="Tahoma"/>
            <family val="2"/>
          </rPr>
          <t xml:space="preserve">
</t>
        </r>
      </text>
    </comment>
    <comment ref="AY189" authorId="1">
      <text>
        <r>
          <rPr>
            <b/>
            <sz val="9"/>
            <color indexed="81"/>
            <rFont val="Tahoma"/>
            <family val="2"/>
          </rPr>
          <t>MEDIO DE EVIDENCIA. INFORME, RESGISTRO FOTOGRAFICO, PLANILLA, ETC</t>
        </r>
      </text>
    </comment>
    <comment ref="AJ198" authorId="2">
      <text>
        <r>
          <rPr>
            <b/>
            <sz val="8"/>
            <color indexed="81"/>
            <rFont val="Tahoma"/>
            <family val="2"/>
          </rPr>
          <t>PRIMERA INFANCIA (0 a 5 años)</t>
        </r>
        <r>
          <rPr>
            <sz val="8"/>
            <color indexed="81"/>
            <rFont val="Tahoma"/>
            <family val="2"/>
          </rPr>
          <t xml:space="preserve">
</t>
        </r>
      </text>
    </comment>
    <comment ref="AK198" authorId="2">
      <text>
        <r>
          <rPr>
            <b/>
            <sz val="8"/>
            <color indexed="81"/>
            <rFont val="Tahoma"/>
            <family val="2"/>
          </rPr>
          <t>INFANCIA (6 a 11 años)</t>
        </r>
        <r>
          <rPr>
            <sz val="8"/>
            <color indexed="81"/>
            <rFont val="Tahoma"/>
            <family val="2"/>
          </rPr>
          <t xml:space="preserve">
</t>
        </r>
      </text>
    </comment>
    <comment ref="AL198" authorId="2">
      <text>
        <r>
          <rPr>
            <b/>
            <sz val="8"/>
            <color indexed="81"/>
            <rFont val="Tahoma"/>
            <family val="2"/>
          </rPr>
          <t>ADOLESCENCIA (12 A 17 años)</t>
        </r>
      </text>
    </comment>
    <comment ref="AM198" authorId="2">
      <text>
        <r>
          <rPr>
            <b/>
            <sz val="8"/>
            <color indexed="81"/>
            <rFont val="Tahoma"/>
            <family val="2"/>
          </rPr>
          <t>JUVENTUD (18 a 28 años)</t>
        </r>
        <r>
          <rPr>
            <sz val="8"/>
            <color indexed="81"/>
            <rFont val="Tahoma"/>
            <family val="2"/>
          </rPr>
          <t xml:space="preserve">
</t>
        </r>
      </text>
    </comment>
    <comment ref="AN198" authorId="2">
      <text>
        <r>
          <rPr>
            <b/>
            <sz val="8"/>
            <color indexed="81"/>
            <rFont val="Tahoma"/>
            <family val="2"/>
          </rPr>
          <t xml:space="preserve"> ADULTO (29 a 60 años)</t>
        </r>
        <r>
          <rPr>
            <sz val="8"/>
            <color indexed="81"/>
            <rFont val="Tahoma"/>
            <family val="2"/>
          </rPr>
          <t xml:space="preserve">
</t>
        </r>
      </text>
    </comment>
    <comment ref="AO198" authorId="2">
      <text>
        <r>
          <rPr>
            <b/>
            <sz val="8"/>
            <color indexed="81"/>
            <rFont val="Tahoma"/>
            <family val="2"/>
          </rPr>
          <t>ADULTO MAYOR  (61 años en adelante)</t>
        </r>
        <r>
          <rPr>
            <sz val="8"/>
            <color indexed="81"/>
            <rFont val="Tahoma"/>
            <family val="2"/>
          </rPr>
          <t xml:space="preserve">
</t>
        </r>
      </text>
    </comment>
    <comment ref="AQ198" authorId="2">
      <text>
        <r>
          <rPr>
            <b/>
            <sz val="8"/>
            <color indexed="81"/>
            <rFont val="Tahoma"/>
            <family val="2"/>
          </rPr>
          <t>MUJERES</t>
        </r>
        <r>
          <rPr>
            <sz val="8"/>
            <color indexed="81"/>
            <rFont val="Tahoma"/>
            <family val="2"/>
          </rPr>
          <t xml:space="preserve">
</t>
        </r>
      </text>
    </comment>
    <comment ref="AR198" authorId="2">
      <text>
        <r>
          <rPr>
            <b/>
            <sz val="8"/>
            <color indexed="81"/>
            <rFont val="Tahoma"/>
            <family val="2"/>
          </rPr>
          <t>HOMBRES</t>
        </r>
      </text>
    </comment>
    <comment ref="AT198" authorId="2">
      <text>
        <r>
          <rPr>
            <b/>
            <sz val="8"/>
            <color indexed="81"/>
            <rFont val="Tahoma"/>
            <family val="2"/>
          </rPr>
          <t>VÍCTIMAS CONFLICTO ARMADO</t>
        </r>
        <r>
          <rPr>
            <sz val="8"/>
            <color indexed="81"/>
            <rFont val="Tahoma"/>
            <family val="2"/>
          </rPr>
          <t xml:space="preserve">
</t>
        </r>
      </text>
    </comment>
    <comment ref="AV198" authorId="2">
      <text>
        <r>
          <rPr>
            <b/>
            <sz val="8"/>
            <color indexed="81"/>
            <rFont val="Tahoma"/>
            <family val="2"/>
          </rPr>
          <t>DISCAPACITADOS</t>
        </r>
        <r>
          <rPr>
            <sz val="8"/>
            <color indexed="81"/>
            <rFont val="Tahoma"/>
            <family val="2"/>
          </rPr>
          <t xml:space="preserve">
</t>
        </r>
      </text>
    </comment>
    <comment ref="AW198" authorId="2">
      <text>
        <r>
          <rPr>
            <b/>
            <sz val="8"/>
            <color indexed="81"/>
            <rFont val="Tahoma"/>
            <family val="2"/>
          </rPr>
          <t>AFROCOLOMBIANO O RAIZAL</t>
        </r>
      </text>
    </comment>
    <comment ref="AX198" authorId="2">
      <text>
        <r>
          <rPr>
            <b/>
            <sz val="8"/>
            <color indexed="81"/>
            <rFont val="Tahoma"/>
            <family val="2"/>
          </rPr>
          <t>INDÍGENAS</t>
        </r>
        <r>
          <rPr>
            <sz val="8"/>
            <color indexed="81"/>
            <rFont val="Tahoma"/>
            <family val="2"/>
          </rPr>
          <t xml:space="preserve">
</t>
        </r>
      </text>
    </comment>
    <comment ref="AY198"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<sst xmlns="http://schemas.openxmlformats.org/spreadsheetml/2006/main" count="10576" uniqueCount="1970">
  <si>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</si>
  <si>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</si>
  <si>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</si>
  <si>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</si>
  <si>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</si>
  <si>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</si>
  <si>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</si>
  <si>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</si>
  <si>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</si>
  <si>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</si>
  <si>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</si>
  <si>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</si>
  <si>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</si>
  <si>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</si>
  <si>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</si>
  <si>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</si>
  <si>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</si>
  <si>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</si>
  <si>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</si>
  <si>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</si>
  <si>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</si>
  <si>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</si>
  <si>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</si>
  <si>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</si>
  <si>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</si>
  <si>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</si>
  <si>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</si>
  <si>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</si>
  <si>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</si>
  <si>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</si>
  <si>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</si>
  <si>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</si>
  <si>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</si>
  <si>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</si>
  <si>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</si>
  <si>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</si>
  <si>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</si>
  <si>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</si>
  <si>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</si>
  <si>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</si>
  <si>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</si>
  <si>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</si>
  <si>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</si>
  <si>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</si>
  <si>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</si>
  <si>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</si>
  <si>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</si>
  <si>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</si>
  <si>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</si>
  <si>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</si>
  <si>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</si>
  <si>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</si>
  <si>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</si>
  <si>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</si>
  <si>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</si>
  <si>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</si>
  <si>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</si>
  <si>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</si>
  <si>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</si>
  <si>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</si>
  <si>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</si>
  <si>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</si>
  <si>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</si>
  <si>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</si>
  <si>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</si>
  <si>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</si>
  <si>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</si>
  <si>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</si>
  <si>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</si>
  <si>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</si>
  <si>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</si>
  <si>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</si>
  <si>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</si>
  <si>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</si>
  <si>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</si>
  <si>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</si>
  <si>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</si>
  <si>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</si>
  <si>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</si>
  <si>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</si>
  <si>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</si>
  <si>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</si>
  <si>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</si>
  <si>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</si>
  <si>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</si>
  <si>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</si>
  <si>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</si>
  <si>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</si>
  <si>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</si>
  <si>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</si>
  <si>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</si>
  <si>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</si>
  <si>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</si>
  <si>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</si>
  <si>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</si>
  <si>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</si>
  <si>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</si>
  <si>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</si>
  <si>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</si>
  <si>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</si>
  <si>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</si>
  <si>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</si>
  <si>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</si>
  <si>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</si>
  <si>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</si>
  <si>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</si>
  <si>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</si>
  <si>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</si>
  <si>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</si>
  <si>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</si>
  <si>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</si>
  <si>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</si>
  <si>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</si>
  <si>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</si>
  <si>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</si>
  <si>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</si>
  <si>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</si>
  <si>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</si>
  <si>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</si>
  <si>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</si>
  <si>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</si>
  <si>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</si>
  <si>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</si>
  <si>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</si>
  <si>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</si>
  <si>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</si>
  <si>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</si>
  <si>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</si>
  <si>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</si>
  <si>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</si>
  <si>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</si>
  <si>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</si>
  <si>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</si>
  <si>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</si>
  <si>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</si>
  <si>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</si>
  <si>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</si>
  <si>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</si>
  <si>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</si>
  <si>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</si>
  <si>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</si>
  <si>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</si>
  <si>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</si>
  <si>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</si>
  <si>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</si>
  <si>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</si>
  <si>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</si>
  <si>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</si>
  <si>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</si>
  <si>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</si>
  <si>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</si>
  <si>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</si>
  <si>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</si>
  <si>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</si>
  <si>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</si>
  <si>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</si>
  <si>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</si>
  <si>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</si>
  <si>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</si>
  <si>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</si>
  <si>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</si>
  <si>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</si>
  <si>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</si>
  <si>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</si>
  <si>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</si>
  <si>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</si>
  <si>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</si>
  <si>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</si>
  <si>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</si>
  <si>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</si>
  <si>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</si>
  <si>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</si>
  <si>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</si>
  <si>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</si>
  <si>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</si>
  <si>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</si>
  <si>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</si>
  <si>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</si>
  <si>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</si>
  <si>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</si>
  <si>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</si>
  <si>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</si>
  <si>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</si>
  <si>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</si>
  <si>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</si>
  <si>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</si>
  <si>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</si>
  <si>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</si>
  <si>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</si>
  <si>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</si>
  <si>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</si>
  <si>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</si>
  <si>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</si>
  <si>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</si>
  <si>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</si>
  <si>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</si>
  <si>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</si>
  <si>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</si>
  <si>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</si>
  <si>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</si>
  <si>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</si>
  <si>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</si>
  <si>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</si>
  <si>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</si>
  <si>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</si>
  <si>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</si>
  <si>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</si>
  <si>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</si>
  <si>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</si>
  <si>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</si>
  <si>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</si>
  <si>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</si>
  <si>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</si>
  <si>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</si>
  <si>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</si>
  <si>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</si>
  <si>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</si>
  <si>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</si>
  <si>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</si>
  <si>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</si>
  <si>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</si>
  <si>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</si>
  <si>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</si>
  <si>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</si>
  <si>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</si>
  <si>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</si>
  <si>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</si>
  <si>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</si>
  <si>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</si>
  <si>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</si>
  <si>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</si>
  <si>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</si>
  <si>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</si>
  <si>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</si>
  <si>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</si>
  <si>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</si>
  <si>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</si>
  <si>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</si>
  <si>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</si>
  <si>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</si>
  <si>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</si>
  <si>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</si>
  <si>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</si>
  <si>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</si>
  <si>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</si>
  <si>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</si>
  <si>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</si>
  <si>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</si>
  <si>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</si>
  <si>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</si>
  <si>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</si>
  <si>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</si>
  <si>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</si>
  <si>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</si>
  <si>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</si>
  <si>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</si>
  <si>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</si>
  <si>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</si>
  <si>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</si>
  <si>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</si>
  <si>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</si>
  <si>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</si>
  <si>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</si>
  <si>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</si>
  <si>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</si>
  <si>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</si>
  <si>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</si>
  <si>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</si>
  <si>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</si>
  <si>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</si>
  <si>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</si>
  <si>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</si>
  <si>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</si>
  <si>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</si>
  <si>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</si>
  <si>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</si>
  <si>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</si>
  <si>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</si>
  <si>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</si>
  <si>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</si>
  <si>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</si>
  <si>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</si>
  <si>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</si>
  <si>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</si>
  <si>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</si>
  <si>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</si>
  <si>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</si>
  <si>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</si>
  <si>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</si>
  <si>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</si>
  <si>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</si>
  <si>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</si>
  <si>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</si>
  <si>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</si>
  <si>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</si>
  <si>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</si>
  <si>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</si>
  <si>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</si>
  <si>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</si>
  <si>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</si>
  <si>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</si>
  <si>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</si>
  <si>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</si>
  <si>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</si>
  <si>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</si>
  <si>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</si>
  <si>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</si>
  <si>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</si>
  <si>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</si>
  <si>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</si>
  <si>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</si>
  <si>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</si>
  <si>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</si>
  <si>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</si>
  <si>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</si>
  <si>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</si>
  <si>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</si>
  <si>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</si>
  <si>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</si>
  <si>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</si>
  <si>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</si>
  <si>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</si>
  <si>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</si>
  <si>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</si>
  <si>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</si>
  <si>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</si>
  <si>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</si>
  <si>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</si>
  <si>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</si>
  <si>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</si>
  <si>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</si>
  <si>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</si>
  <si>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</si>
  <si>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</si>
  <si>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</si>
  <si>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</si>
  <si>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</si>
  <si>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</si>
  <si>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</si>
  <si>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</si>
  <si>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</si>
  <si>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</si>
  <si>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</si>
  <si>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</si>
  <si>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</si>
  <si>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</si>
  <si>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</si>
  <si>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</si>
  <si>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</si>
  <si>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</si>
  <si>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</si>
  <si>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</si>
  <si>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</si>
  <si>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</si>
  <si>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</si>
  <si>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</si>
  <si>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</si>
  <si>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</si>
  <si>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</si>
  <si>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</si>
  <si>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</si>
  <si>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</si>
  <si>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</si>
  <si>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</si>
  <si>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</si>
  <si>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</si>
  <si>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</si>
  <si>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</si>
  <si>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</si>
  <si>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</si>
  <si>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</si>
  <si>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</si>
  <si>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</si>
  <si>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</si>
  <si>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</si>
  <si>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</si>
  <si>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</si>
  <si>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</si>
  <si>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</si>
  <si>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</si>
  <si>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</si>
  <si>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</si>
  <si>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</si>
  <si>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</si>
  <si>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</si>
  <si>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</si>
  <si>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</si>
  <si>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</si>
  <si>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</si>
  <si>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</si>
  <si>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</si>
  <si>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</si>
  <si>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</si>
  <si>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</si>
  <si>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</si>
  <si>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</si>
  <si>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</si>
  <si>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</si>
  <si>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</si>
  <si>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</si>
  <si>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</si>
  <si>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</si>
  <si>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</si>
  <si>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</si>
  <si>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</si>
  <si>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</si>
  <si>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</si>
  <si>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</si>
  <si>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</si>
  <si>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</si>
  <si>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</si>
  <si>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</si>
  <si>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</si>
  <si>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</si>
  <si>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</si>
  <si>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</si>
  <si>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</si>
  <si>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</si>
  <si>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</si>
  <si>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</si>
  <si>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</si>
  <si>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</si>
  <si>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</si>
  <si>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</si>
  <si>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</si>
  <si>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</si>
  <si>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</si>
  <si>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</si>
  <si>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</si>
  <si>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</si>
  <si>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</si>
  <si>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</si>
  <si>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</si>
  <si>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</si>
  <si>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</si>
  <si>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</si>
  <si>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</si>
  <si>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</si>
  <si>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</si>
  <si>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</si>
  <si>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</si>
  <si>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</si>
  <si>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</si>
  <si>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</si>
  <si>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</si>
  <si>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</si>
  <si>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</si>
  <si>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</si>
  <si>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</si>
  <si>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</si>
  <si>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</si>
  <si>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</si>
  <si>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</si>
  <si>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</si>
  <si>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</si>
  <si>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</si>
  <si>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</si>
  <si>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</si>
  <si>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</si>
  <si>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</si>
  <si>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</si>
  <si>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</si>
  <si>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</si>
  <si>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</si>
  <si>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</si>
  <si>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</si>
  <si>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</si>
  <si>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</si>
  <si>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</si>
  <si>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</si>
  <si>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</si>
  <si>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</si>
  <si>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</si>
  <si>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</si>
  <si>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</si>
  <si>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</si>
  <si>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</si>
  <si>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</si>
  <si>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</si>
  <si>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</si>
  <si>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</si>
  <si>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</si>
  <si>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</si>
  <si>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</si>
  <si>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</si>
  <si>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</si>
  <si>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</si>
  <si>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</si>
  <si>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</si>
  <si>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</si>
  <si>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</si>
  <si>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</si>
  <si>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</si>
  <si>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</si>
  <si>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</si>
  <si>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</si>
  <si>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</si>
  <si>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</si>
  <si>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</si>
  <si>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</si>
  <si>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</si>
  <si>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</si>
  <si>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</si>
  <si>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</si>
  <si>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</si>
  <si>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</si>
  <si>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</si>
  <si>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</si>
  <si>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</si>
  <si>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</si>
  <si>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</si>
  <si>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</si>
  <si>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</si>
  <si>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</si>
  <si>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</si>
  <si>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</si>
  <si>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</si>
  <si>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</si>
  <si>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</si>
  <si>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</si>
  <si>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</si>
  <si>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</si>
  <si>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</si>
  <si>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</si>
  <si>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</si>
  <si>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</si>
  <si>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</si>
  <si>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</si>
  <si>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</si>
  <si>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</si>
  <si>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</si>
  <si>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</si>
  <si>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</si>
  <si>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</si>
  <si>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</si>
  <si>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</si>
  <si>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</si>
  <si>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</si>
  <si>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</si>
  <si>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</si>
  <si>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</si>
  <si>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</si>
  <si>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</si>
  <si>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</si>
  <si>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</si>
  <si>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</si>
  <si>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</si>
  <si>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</si>
  <si>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</si>
  <si>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</si>
  <si>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</si>
  <si>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</si>
  <si>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</si>
  <si>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</si>
  <si>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</si>
  <si>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</si>
  <si>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</si>
  <si>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</si>
  <si>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</si>
  <si>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</si>
  <si>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</si>
  <si>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</si>
  <si>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</si>
  <si>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</si>
  <si>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</si>
  <si>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</si>
  <si>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</si>
  <si>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</si>
  <si>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</si>
  <si>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</si>
  <si>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</si>
  <si>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</si>
  <si>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</si>
  <si>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</si>
  <si>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</si>
  <si>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</si>
  <si>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</si>
  <si>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</si>
  <si>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</si>
  <si>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</si>
  <si>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</si>
  <si>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</si>
  <si>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</si>
  <si>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</si>
  <si>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</si>
  <si>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</si>
  <si>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</si>
  <si>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</si>
  <si>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</si>
  <si>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</si>
  <si>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</si>
  <si>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</si>
  <si>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</si>
  <si>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</si>
  <si>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</si>
  <si>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</si>
  <si>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</si>
  <si>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</si>
  <si>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</si>
  <si>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</si>
  <si>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</si>
  <si>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</si>
  <si>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</si>
  <si>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</si>
  <si>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</si>
  <si>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</si>
  <si>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</si>
  <si>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</si>
  <si>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</si>
  <si>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</si>
  <si>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</si>
  <si>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</si>
  <si>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</si>
  <si>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</si>
  <si>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</si>
  <si>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</si>
  <si>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</si>
  <si>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</si>
  <si>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</si>
  <si>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</si>
  <si>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</si>
  <si>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</si>
  <si>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</si>
  <si>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</si>
  <si>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</si>
  <si>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</si>
  <si>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</si>
  <si>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</si>
  <si>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</si>
  <si>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</si>
  <si>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</si>
  <si>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</si>
  <si>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</si>
  <si>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</si>
  <si>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</si>
  <si>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</si>
  <si>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</si>
  <si>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</si>
  <si>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</si>
  <si>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</si>
  <si>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</si>
  <si>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</si>
  <si>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</si>
  <si>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</si>
  <si>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</si>
  <si>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</si>
  <si>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</si>
  <si>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</si>
  <si>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</si>
  <si>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</si>
  <si>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</si>
  <si>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</si>
  <si>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</si>
  <si>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</si>
  <si>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</si>
  <si>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</si>
  <si>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</si>
  <si>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</si>
  <si>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</si>
  <si>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</si>
  <si>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</si>
  <si>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</si>
  <si>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</si>
  <si>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</si>
  <si>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</si>
  <si>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</si>
  <si>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</si>
  <si>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</si>
  <si>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</si>
  <si>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</si>
  <si>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</si>
  <si>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</si>
  <si>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</si>
  <si>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</si>
  <si>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</si>
  <si>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</si>
  <si>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</si>
  <si>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</si>
  <si>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</si>
  <si>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</si>
  <si>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</si>
  <si>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</si>
  <si>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</si>
  <si>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</si>
  <si>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</si>
  <si>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</si>
  <si>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</si>
  <si>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</si>
  <si>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</si>
  <si>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</si>
  <si>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</si>
  <si>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</si>
  <si>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</si>
  <si>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</si>
  <si>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</si>
  <si>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</si>
  <si>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</si>
  <si>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</si>
  <si>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</si>
  <si>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</si>
  <si>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</si>
  <si>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</si>
  <si>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</si>
  <si>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</si>
  <si>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</si>
  <si>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</si>
  <si>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</si>
  <si>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</si>
  <si>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</si>
  <si>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</si>
  <si>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</si>
  <si>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</si>
  <si>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</si>
  <si>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</si>
  <si>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</si>
  <si>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</si>
  <si>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</si>
  <si>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</si>
  <si>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</si>
  <si>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</si>
  <si>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</si>
  <si>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</si>
  <si>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</si>
  <si>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</si>
  <si>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</si>
  <si>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</si>
  <si>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</si>
  <si>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</si>
  <si>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</si>
  <si>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</si>
  <si>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</si>
  <si>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</si>
  <si>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</si>
  <si>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</si>
  <si>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</si>
  <si>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</si>
  <si>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</si>
  <si>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</si>
  <si>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</si>
  <si>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</si>
  <si>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</si>
  <si>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</si>
  <si>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</si>
  <si>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</si>
  <si>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</si>
  <si>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</si>
  <si>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</si>
  <si>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</si>
  <si>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</si>
  <si>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</si>
  <si>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</si>
  <si>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</si>
  <si>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</si>
  <si>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</si>
  <si>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</si>
  <si>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</si>
  <si>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</si>
  <si>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</si>
  <si>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</si>
  <si>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</si>
  <si>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</si>
  <si>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</si>
  <si>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</si>
  <si>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</si>
  <si>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</si>
  <si>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</si>
  <si>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</si>
  <si>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</si>
  <si>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</si>
  <si>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</si>
  <si>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</si>
  <si>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</si>
  <si>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</si>
  <si>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</si>
  <si>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</si>
  <si>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</si>
  <si>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</si>
  <si>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</si>
  <si>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</si>
  <si>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</si>
  <si>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</si>
  <si>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</si>
  <si>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</si>
  <si>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</si>
  <si>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</si>
  <si>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</si>
  <si>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</si>
  <si>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</si>
  <si>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</si>
  <si>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</si>
  <si>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</si>
  <si>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</si>
  <si>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</si>
  <si>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</si>
  <si>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</si>
  <si>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</si>
  <si>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</si>
  <si>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</si>
  <si>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</si>
  <si>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</si>
  <si>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</si>
  <si>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</si>
  <si>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</si>
  <si>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</si>
  <si>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</si>
  <si>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</si>
  <si>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</si>
  <si>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</si>
  <si>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</si>
  <si>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</si>
  <si>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</si>
  <si>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</si>
  <si>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</si>
  <si>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</si>
  <si>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</si>
  <si>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</si>
  <si>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</si>
  <si>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</si>
  <si>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</si>
  <si>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</si>
  <si>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</si>
  <si>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</si>
  <si>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</si>
  <si>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</si>
  <si>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</si>
  <si>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</si>
  <si>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</si>
  <si>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</si>
  <si>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</si>
  <si>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</si>
  <si>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</si>
  <si>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</si>
  <si>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</si>
  <si>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</si>
  <si>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</si>
  <si>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</si>
  <si>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</si>
  <si>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</si>
  <si>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</si>
  <si>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</si>
  <si>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</si>
  <si>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</si>
  <si>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</si>
  <si>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</si>
  <si>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</si>
  <si>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</si>
  <si>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</si>
  <si>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</si>
  <si>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</si>
  <si>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</si>
  <si>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</si>
  <si>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</si>
  <si>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</si>
  <si>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</si>
  <si>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</si>
  <si>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</si>
  <si>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</si>
  <si>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</si>
  <si>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</si>
  <si>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</si>
  <si>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</si>
  <si>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</si>
  <si>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</si>
  <si>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</si>
  <si>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</si>
  <si>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</si>
  <si>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</si>
  <si>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</si>
  <si>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</si>
  <si>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</si>
  <si>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</si>
  <si>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</si>
  <si>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</si>
  <si>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</si>
  <si>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</si>
  <si>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</si>
  <si>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</si>
  <si>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</si>
  <si>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</si>
  <si>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</si>
  <si>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</si>
  <si>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</si>
  <si>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</si>
  <si>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</si>
  <si>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</si>
  <si>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</si>
  <si>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</si>
  <si>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</si>
  <si>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</si>
  <si>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</si>
  <si>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</si>
  <si>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</si>
  <si>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</si>
  <si>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</si>
  <si>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</si>
  <si>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</si>
  <si>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</si>
  <si>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</si>
  <si>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</si>
  <si>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</si>
  <si>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</si>
  <si>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</si>
  <si>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</si>
  <si>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</si>
  <si>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</si>
  <si>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</si>
  <si>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</si>
  <si>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</si>
  <si>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</si>
  <si>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</si>
  <si>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</si>
  <si>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</si>
  <si>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</si>
  <si>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</si>
  <si>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</si>
  <si>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</si>
  <si>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</si>
  <si>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</si>
  <si>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</si>
  <si>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</si>
  <si>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</si>
  <si>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</si>
  <si>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</si>
  <si>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</si>
  <si>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</si>
  <si>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</si>
  <si>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</si>
  <si>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</si>
  <si>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</si>
  <si>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</si>
  <si>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</si>
  <si>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</si>
  <si>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</si>
  <si>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</si>
  <si>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</si>
  <si>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</si>
  <si>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</si>
  <si>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</si>
  <si>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</si>
  <si>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</si>
  <si>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</si>
  <si>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</si>
  <si>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</si>
  <si>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</si>
  <si>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</si>
  <si>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</si>
  <si>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</si>
  <si>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</si>
  <si>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</si>
  <si>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</si>
  <si>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</si>
  <si>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</si>
  <si>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</si>
  <si>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</si>
  <si>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</si>
  <si>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</si>
  <si>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</si>
  <si>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</si>
  <si>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</si>
  <si>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</si>
  <si>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</si>
  <si>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</si>
  <si>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</si>
  <si>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</si>
  <si>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</si>
  <si>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</si>
  <si>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</si>
  <si>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</si>
  <si>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</si>
  <si>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</si>
  <si>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</si>
  <si>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</si>
  <si>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</si>
  <si>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</si>
  <si>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</si>
  <si>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</si>
  <si>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</si>
  <si>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</si>
  <si>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</si>
  <si>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</si>
  <si>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</si>
  <si>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</si>
  <si>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</si>
  <si>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</si>
  <si>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</si>
  <si>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</si>
  <si>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</si>
  <si>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</si>
  <si>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</si>
  <si>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</si>
  <si>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</si>
  <si>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</si>
  <si>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</si>
  <si>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</si>
  <si>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</si>
  <si>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</si>
  <si>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</si>
  <si>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</si>
  <si>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</si>
  <si>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</si>
  <si>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</si>
  <si>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</si>
  <si>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</si>
  <si>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</si>
  <si>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</si>
  <si>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</si>
  <si>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</si>
  <si>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</si>
  <si>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</si>
  <si>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</si>
  <si>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</si>
  <si>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</si>
  <si>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</si>
  <si>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</si>
  <si>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</si>
  <si>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</si>
  <si>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</si>
  <si>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</si>
  <si>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</si>
  <si>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</si>
  <si>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</si>
  <si>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</si>
  <si>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</si>
  <si>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</si>
  <si>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</si>
  <si>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</si>
  <si>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</si>
  <si>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</si>
  <si>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</si>
  <si>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</si>
  <si>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</si>
  <si>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</si>
  <si>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</si>
  <si>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</si>
  <si>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</si>
  <si>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</si>
  <si>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</si>
  <si>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</si>
  <si>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</si>
  <si>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</si>
  <si>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</si>
  <si>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</si>
  <si>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</si>
  <si>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</si>
  <si>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</si>
  <si>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</si>
  <si>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</si>
  <si>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</si>
  <si>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</si>
  <si>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</si>
  <si>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</si>
  <si>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</si>
  <si>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</si>
  <si>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</si>
  <si>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</si>
  <si>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</si>
  <si>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</si>
  <si>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</si>
  <si>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</si>
  <si>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</si>
  <si>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</si>
  <si>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</si>
  <si>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</si>
  <si>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</si>
  <si>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</si>
  <si>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</si>
  <si>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</si>
  <si>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</si>
  <si>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</si>
  <si>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</si>
  <si>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</si>
  <si>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</si>
  <si>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</si>
  <si>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</si>
  <si>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</si>
  <si>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</si>
  <si>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</si>
  <si>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</si>
  <si>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</si>
  <si>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</si>
  <si>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</si>
  <si>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</si>
  <si>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</si>
  <si>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</si>
  <si>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</si>
  <si>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</si>
  <si>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</si>
  <si>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</si>
  <si>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</si>
  <si>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</si>
  <si>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</si>
  <si>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</si>
  <si>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</si>
  <si>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</si>
  <si>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</si>
  <si>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</si>
  <si>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</si>
  <si>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</si>
  <si>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</si>
  <si>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</si>
  <si>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</si>
  <si>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</si>
  <si>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</si>
  <si>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</si>
  <si>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</si>
  <si>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</si>
  <si>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</si>
  <si>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</si>
  <si>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</si>
  <si>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</si>
  <si>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</si>
  <si>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</si>
  <si>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</si>
  <si>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</si>
  <si>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</si>
  <si>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</si>
  <si>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</si>
  <si>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</si>
  <si>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</si>
  <si>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</si>
  <si>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</si>
  <si>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</si>
  <si>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</si>
  <si>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</si>
  <si>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</si>
  <si>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</si>
  <si>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</si>
  <si>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</si>
  <si>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</si>
  <si>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</si>
  <si>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</si>
  <si>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</si>
  <si>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</si>
  <si>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</si>
  <si>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</si>
  <si>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</si>
  <si>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</si>
  <si>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</si>
  <si>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</si>
  <si>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</si>
  <si>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</si>
  <si>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</si>
  <si>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</si>
  <si>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</si>
  <si>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</si>
  <si>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</si>
  <si>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</si>
  <si>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</si>
  <si>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</si>
  <si>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</si>
  <si>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</si>
  <si>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</si>
  <si>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</si>
  <si>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</si>
  <si>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</si>
  <si>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</si>
  <si>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</si>
  <si>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</si>
  <si>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</si>
  <si>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</si>
  <si>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</si>
  <si>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</si>
  <si>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</si>
  <si>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</si>
  <si>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</si>
  <si>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</si>
  <si>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</si>
  <si>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</si>
  <si>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</si>
  <si>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</si>
  <si>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</si>
  <si>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</si>
  <si>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</si>
  <si>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</si>
  <si>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</si>
  <si>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</si>
  <si>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</si>
  <si>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</si>
  <si>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</si>
  <si>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</si>
  <si>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</si>
  <si>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</si>
  <si>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</si>
  <si>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</si>
  <si>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</si>
  <si>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</si>
  <si>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</si>
  <si>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</si>
  <si>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</si>
  <si>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</si>
  <si>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</si>
  <si>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</si>
  <si>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</si>
  <si>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</si>
  <si>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</si>
  <si>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</si>
  <si>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</si>
  <si>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</si>
  <si>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</si>
  <si>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</si>
  <si>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</si>
  <si>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</si>
  <si>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</si>
  <si>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</si>
  <si>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</si>
  <si>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</si>
  <si>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</si>
  <si>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</si>
  <si>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</si>
  <si>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</si>
  <si>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</si>
  <si>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</si>
  <si>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</si>
  <si>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</si>
  <si>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</si>
  <si>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</si>
  <si>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</si>
  <si>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</si>
  <si>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</si>
  <si>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</si>
  <si>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</si>
  <si>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</si>
  <si>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</si>
  <si>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</si>
  <si>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</si>
  <si>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</si>
  <si>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</si>
  <si>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</si>
  <si>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</si>
  <si>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</si>
  <si>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</si>
  <si>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</si>
  <si>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</si>
  <si>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</si>
  <si>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</si>
  <si>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</si>
  <si>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</si>
  <si>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</si>
  <si>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</si>
  <si>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</si>
  <si>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</si>
  <si>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</si>
  <si>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</si>
  <si>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</si>
  <si>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</si>
  <si>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</si>
  <si>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</si>
  <si>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</si>
  <si>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</si>
  <si>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</si>
  <si>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</si>
  <si>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</si>
  <si>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</si>
  <si>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</si>
  <si>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</si>
  <si>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</si>
  <si>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</si>
  <si>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</si>
  <si>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</si>
  <si>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</si>
  <si>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</si>
  <si>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</si>
  <si>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</si>
  <si>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</si>
  <si>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</si>
  <si>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</si>
  <si>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</si>
  <si>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</si>
  <si>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</si>
  <si>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</si>
  <si>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</si>
  <si>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</si>
  <si>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</si>
  <si>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</si>
  <si>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</si>
  <si>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</si>
  <si>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</si>
  <si>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</si>
  <si>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</si>
  <si>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</si>
  <si>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</si>
  <si>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</si>
  <si>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</si>
  <si>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</si>
  <si>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</si>
  <si>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</si>
  <si>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</si>
  <si>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</si>
  <si>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</si>
  <si>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</si>
  <si>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</si>
  <si>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</si>
  <si>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</si>
  <si>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</si>
  <si>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</si>
  <si>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</si>
  <si>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</si>
  <si>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</si>
  <si>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</si>
  <si>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</si>
  <si>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</si>
  <si>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</si>
  <si>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</si>
  <si>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</si>
  <si>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</si>
  <si>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</si>
  <si>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</si>
  <si>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</si>
  <si>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</si>
  <si>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</si>
  <si>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</si>
  <si>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</si>
  <si>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</si>
  <si>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</si>
  <si>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</si>
  <si>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</si>
  <si>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</si>
  <si>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</si>
  <si>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</si>
  <si>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</si>
  <si>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</si>
  <si>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</si>
  <si>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</si>
  <si>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</si>
  <si>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</si>
  <si>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</si>
  <si>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</si>
  <si>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</si>
  <si>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</si>
  <si>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</si>
  <si>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</si>
  <si>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</si>
  <si>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</si>
  <si>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</si>
  <si>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</si>
  <si>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</si>
  <si>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</si>
  <si>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</si>
  <si>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</si>
  <si>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</si>
  <si>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</si>
  <si>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</si>
  <si>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</si>
  <si>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</si>
  <si>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</si>
  <si>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</si>
  <si>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</si>
  <si>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</si>
  <si>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</si>
  <si>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</si>
  <si>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</si>
  <si>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</si>
  <si>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</si>
  <si>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</si>
  <si>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</si>
  <si>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</si>
  <si>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</si>
  <si>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</si>
  <si>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</si>
  <si>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</si>
  <si>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</si>
  <si>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</si>
  <si>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</si>
  <si>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</si>
  <si>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</si>
  <si>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</si>
  <si>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</si>
  <si>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</si>
  <si>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</si>
  <si>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</si>
  <si>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</si>
  <si>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</si>
  <si>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</si>
  <si>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</si>
  <si>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</si>
  <si>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</si>
  <si>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</si>
  <si>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</si>
  <si>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</si>
  <si>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</si>
  <si>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</si>
  <si>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</si>
  <si>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</si>
  <si>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</si>
  <si>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</si>
  <si>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</si>
  <si>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</si>
  <si>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</si>
  <si>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</si>
  <si>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</si>
  <si>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</si>
  <si>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</si>
  <si>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</si>
  <si>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</si>
  <si>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</si>
  <si>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</si>
  <si>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</si>
  <si>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</si>
  <si>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</si>
  <si>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</si>
  <si>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</si>
  <si>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</si>
  <si>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</si>
  <si>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</si>
  <si>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</si>
  <si>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</si>
  <si>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</si>
  <si>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</si>
  <si>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</si>
  <si>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</si>
  <si>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</si>
  <si>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</si>
  <si>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</si>
  <si>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</si>
  <si>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</si>
  <si>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</si>
  <si>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</si>
  <si>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</si>
  <si>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</si>
  <si>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</si>
  <si>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</si>
  <si>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</si>
  <si>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</si>
  <si>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</si>
  <si>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</si>
  <si>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</si>
  <si>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</si>
  <si>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</si>
  <si>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</si>
  <si>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</si>
  <si>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</si>
  <si>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</si>
  <si>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</si>
  <si>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</si>
  <si>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</si>
  <si>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</si>
  <si>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</si>
  <si>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</si>
  <si>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</si>
  <si>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</si>
  <si>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</si>
  <si>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</si>
  <si>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</si>
  <si>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</si>
  <si>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</si>
  <si>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</si>
  <si>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</si>
  <si>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</si>
  <si>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</si>
  <si>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</si>
  <si>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</si>
  <si>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</si>
  <si>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</si>
  <si>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</si>
  <si>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</si>
  <si>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</si>
  <si>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</si>
  <si>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</si>
  <si>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</si>
  <si>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</si>
  <si>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</si>
  <si>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</si>
  <si>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</si>
  <si>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</si>
  <si>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</si>
  <si>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</si>
  <si>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</si>
  <si>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</si>
  <si>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</si>
  <si>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</si>
  <si>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</si>
  <si>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</si>
  <si>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</si>
  <si>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</si>
  <si>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</si>
  <si>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</si>
  <si>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</si>
  <si>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</si>
  <si>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</si>
  <si>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</si>
  <si>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</si>
  <si>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</si>
  <si>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</si>
  <si>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</si>
  <si>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</si>
  <si>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</si>
  <si>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</si>
  <si>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</si>
  <si>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</si>
  <si>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</si>
  <si>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</si>
  <si>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</si>
  <si>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</si>
  <si>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</si>
  <si>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</si>
  <si>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</si>
  <si>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</si>
  <si>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</si>
  <si>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</si>
  <si>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</si>
  <si>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</si>
  <si>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</si>
  <si>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</si>
  <si>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</si>
  <si>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</si>
  <si>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</si>
  <si>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</si>
  <si>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</si>
  <si>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</si>
  <si>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</si>
  <si>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</si>
  <si>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</si>
  <si>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</si>
  <si>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</si>
  <si>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</si>
  <si>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</si>
  <si>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</si>
  <si>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</si>
  <si>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</si>
  <si>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</si>
  <si>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</si>
  <si>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</si>
  <si>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</si>
  <si>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</si>
  <si>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</si>
  <si>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</si>
  <si>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</si>
  <si>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</si>
  <si>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</si>
  <si>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</si>
  <si>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</si>
  <si>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</si>
  <si>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</si>
  <si>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</si>
  <si>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</si>
  <si>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</si>
  <si>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</si>
  <si>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</si>
  <si>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</si>
  <si>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</si>
  <si>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</si>
  <si>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</si>
  <si>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</si>
  <si>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</si>
  <si>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</si>
  <si>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</si>
  <si>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</si>
  <si>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</si>
  <si>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</si>
  <si>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</si>
  <si>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</si>
  <si>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</si>
  <si>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</si>
  <si>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</si>
  <si>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</si>
  <si>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</si>
  <si>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</si>
  <si>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</si>
  <si>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</si>
  <si>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</si>
  <si>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</si>
  <si>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</si>
  <si>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</si>
  <si>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</si>
  <si>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</si>
  <si>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</si>
  <si>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</si>
  <si>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</si>
  <si>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</si>
  <si>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</si>
  <si>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</si>
  <si>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</si>
  <si>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</si>
  <si>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</si>
  <si>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</si>
  <si>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</si>
  <si>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</si>
  <si>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</si>
  <si>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</si>
  <si>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</si>
  <si>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</si>
  <si>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</si>
  <si>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</si>
  <si>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</si>
  <si>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</si>
  <si>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</si>
  <si>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</si>
  <si>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</si>
  <si>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</si>
  <si>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</si>
  <si>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</si>
  <si>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</si>
  <si>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</si>
  <si>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</si>
  <si>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</si>
  <si>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</si>
  <si>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</si>
  <si>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</si>
  <si>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</si>
  <si>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</si>
  <si>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</si>
  <si>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</si>
  <si>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</si>
  <si>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</si>
  <si>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</si>
  <si>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</si>
  <si>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</si>
  <si>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</si>
  <si>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</si>
  <si>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</si>
  <si>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</si>
  <si>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</si>
  <si>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</si>
  <si>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</si>
  <si>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</si>
  <si>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</si>
  <si>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</si>
  <si>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</si>
  <si>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</si>
  <si>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</si>
  <si>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</si>
  <si>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</si>
  <si>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</si>
  <si>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</si>
  <si>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</si>
  <si>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</si>
  <si>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</si>
  <si>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</si>
  <si>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</si>
  <si>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</si>
  <si>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</si>
  <si>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</si>
  <si>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</si>
  <si>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</si>
  <si>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</si>
  <si>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</si>
  <si>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</si>
  <si>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</si>
  <si>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</si>
  <si>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</si>
  <si>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</si>
  <si>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</si>
  <si>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</si>
  <si>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</si>
  <si>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</si>
  <si>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</si>
  <si>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</si>
  <si>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</si>
  <si>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</si>
  <si>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</si>
  <si>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</si>
  <si>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</si>
  <si>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</si>
  <si>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</si>
  <si>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</si>
  <si>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</si>
  <si>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</si>
  <si>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</si>
  <si>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</si>
  <si>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</si>
  <si>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</si>
  <si>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</si>
  <si>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</si>
  <si>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</si>
  <si>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</si>
  <si>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</si>
  <si>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</si>
  <si>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</si>
  <si>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</si>
  <si>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</si>
  <si>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</si>
  <si>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</si>
  <si>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</si>
  <si>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</si>
  <si>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</si>
  <si>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</si>
  <si>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</si>
  <si>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</si>
  <si>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</si>
  <si>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</si>
  <si>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</si>
  <si>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</si>
  <si>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</si>
  <si>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</si>
  <si>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</si>
  <si>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</si>
  <si>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</si>
  <si>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</si>
  <si>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</si>
  <si>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</si>
  <si>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</si>
  <si>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</si>
  <si>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</si>
  <si>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</si>
  <si>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</si>
  <si>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</si>
  <si>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</si>
  <si>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</si>
  <si>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</si>
  <si>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</si>
  <si>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</si>
  <si>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</si>
  <si>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</si>
  <si>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</si>
  <si>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</si>
  <si>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</si>
  <si>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</si>
  <si>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</si>
  <si>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</si>
  <si>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</si>
  <si>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</si>
  <si>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</si>
  <si>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</si>
  <si>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</si>
  <si>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</si>
  <si>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</si>
  <si>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</si>
  <si>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</si>
  <si>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</si>
  <si>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</si>
  <si>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</si>
  <si>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</si>
  <si>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</si>
  <si>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</si>
  <si>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</si>
  <si>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</si>
  <si>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</si>
  <si>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</si>
  <si>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</si>
  <si>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</si>
  <si>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</si>
  <si>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</si>
  <si>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</si>
  <si>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</si>
  <si>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</si>
  <si>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</si>
  <si>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</si>
  <si>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</si>
  <si>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</si>
  <si>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</si>
  <si>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</si>
  <si>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</si>
  <si>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</si>
  <si>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</si>
  <si>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</si>
  <si>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</si>
  <si>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</si>
  <si>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</si>
  <si>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</si>
  <si>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</si>
  <si>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</si>
  <si>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</si>
  <si>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</si>
  <si>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</si>
  <si>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</si>
  <si>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</si>
  <si>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</si>
  <si>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</si>
  <si>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</si>
  <si>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</si>
  <si>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</si>
  <si>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</si>
  <si>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</si>
  <si>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</si>
  <si>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</si>
  <si>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</si>
  <si>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</si>
  <si>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</si>
  <si>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</si>
  <si>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</si>
  <si>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</si>
  <si>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</si>
  <si>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</si>
  <si>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</si>
  <si>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</si>
  <si>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</si>
  <si>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</si>
  <si>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</si>
  <si>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</si>
  <si>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</si>
  <si>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</si>
  <si>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</si>
  <si>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</si>
  <si>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</si>
  <si>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</si>
  <si>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</si>
  <si>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</si>
  <si>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</si>
  <si>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</si>
  <si>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</si>
  <si>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</si>
  <si>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</si>
  <si>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</si>
  <si>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</si>
  <si>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</si>
  <si>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</si>
  <si>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</si>
  <si>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</si>
  <si>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</si>
  <si>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</si>
  <si>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</si>
  <si>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</si>
  <si>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</si>
  <si>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</si>
  <si>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</si>
  <si>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</si>
  <si>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</si>
  <si>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</si>
  <si>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</si>
  <si>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</si>
  <si>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</si>
  <si>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</si>
  <si>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</si>
  <si>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</si>
  <si>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</si>
  <si>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</si>
  <si>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</si>
  <si>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</si>
  <si>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</si>
  <si>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</si>
  <si>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</si>
  <si>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</si>
  <si>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</si>
  <si>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</si>
  <si>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</si>
  <si>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</si>
  <si>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</si>
  <si>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</si>
  <si>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</si>
  <si>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</si>
  <si>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</si>
  <si>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</si>
  <si>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</si>
  <si>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</si>
  <si>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</si>
  <si>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</si>
  <si>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</si>
  <si>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</si>
  <si>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</si>
  <si>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</si>
  <si>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</si>
  <si>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</si>
  <si>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</si>
  <si>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</si>
  <si>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</si>
  <si>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</si>
  <si>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</si>
  <si>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</si>
  <si>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</si>
  <si>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</si>
  <si>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</si>
  <si>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</si>
  <si>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</si>
  <si>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</si>
  <si>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</si>
  <si>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</si>
  <si>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</si>
  <si>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</si>
  <si>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</si>
  <si>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</si>
  <si>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</si>
  <si>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</si>
  <si>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</si>
  <si>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</si>
  <si>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</si>
  <si>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</si>
  <si>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</si>
  <si>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</si>
  <si>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</si>
  <si>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</si>
  <si>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</si>
  <si>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</si>
  <si>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</si>
  <si>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</si>
  <si>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</si>
  <si>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</si>
  <si>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</si>
  <si>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</si>
  <si>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</si>
  <si>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</si>
  <si>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</si>
  <si>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</si>
  <si>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</si>
  <si>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</si>
  <si>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</si>
  <si>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</si>
  <si>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</si>
  <si>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</si>
  <si>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</si>
  <si>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</si>
  <si>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</si>
  <si>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</si>
  <si>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</si>
  <si>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</si>
  <si>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</si>
  <si>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</si>
  <si>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</si>
  <si>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</si>
  <si>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</si>
  <si>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</si>
  <si>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</si>
  <si>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</si>
  <si>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</si>
  <si>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</si>
  <si>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</si>
  <si>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</si>
  <si>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</si>
  <si>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</si>
  <si>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</si>
  <si>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</si>
  <si>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</si>
  <si>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</si>
  <si>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</si>
  <si>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</si>
  <si>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</si>
  <si>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</si>
  <si>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</si>
  <si>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</si>
  <si>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</si>
  <si>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</si>
  <si>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</si>
  <si>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</si>
  <si>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</si>
  <si>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</si>
  <si>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</si>
  <si>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</si>
  <si>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</si>
  <si>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</si>
  <si>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</si>
  <si>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</si>
  <si>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</si>
  <si>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</si>
  <si>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</si>
  <si>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</si>
  <si>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</si>
  <si>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</si>
  <si>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JOHNNY FERNEY PÉREZ QUINCHE - SECRETARIO DE CULTURA Y PATRIMONIO</t>
  </si>
  <si>
    <t>Contratación  logística del  festival de la colombianidad</t>
  </si>
  <si>
    <t>Número</t>
  </si>
  <si>
    <t xml:space="preserve">Realización de convenios </t>
  </si>
  <si>
    <t xml:space="preserve">Presentación proyectos de Acuerdo </t>
  </si>
  <si>
    <t>Alumbrado Navideño</t>
  </si>
  <si>
    <t>Contratación y logística de grupos artísticos y culturales para diferentes eventos</t>
  </si>
  <si>
    <t>Contratación de formadores y personal de apoyo para  los programas de formación artística y cultural</t>
  </si>
  <si>
    <t xml:space="preserve">Compra de instrumentos de música para los diferentes programas de formación </t>
  </si>
  <si>
    <t>Compra y dotación de materiales para las diferentes áreas artísticas</t>
  </si>
  <si>
    <t>Mantenimiento y reparación de equipos e instrumentos musicales</t>
  </si>
  <si>
    <t xml:space="preserve">Realización de capacitaciones  </t>
  </si>
  <si>
    <t>Adquisición de equipos tecnológicos (sonido, video, iluminación y de automatización)</t>
  </si>
  <si>
    <t>Pago Seguridad Social Gestor Cultural</t>
  </si>
  <si>
    <t>Dotación Auditorio Casa de la Cultura</t>
  </si>
  <si>
    <t>Producción musical</t>
  </si>
  <si>
    <t>Apoyar las iniciativas para la circulación de los productos artísticos de las artes escénicas</t>
  </si>
  <si>
    <t>Contratación diseño y construcción de infraestructura cultural</t>
  </si>
  <si>
    <t>Alumbrado navideño</t>
  </si>
  <si>
    <t>Gestión para  el transporte, hospedaje, alimentación de las agrupaciones y artistas de las diferentes áreas de formación</t>
  </si>
  <si>
    <t>Contratación y logistica para participar en eventos artísticos y culturales</t>
  </si>
  <si>
    <t>Logística para la certificación de estudiantes</t>
  </si>
  <si>
    <t>Promoción y divulgación de los programas artísticos y culturales</t>
  </si>
  <si>
    <t>Inscripción y matrícula a los programas de formación</t>
  </si>
  <si>
    <t>Gestión convenios con instituciones educativas</t>
  </si>
  <si>
    <t xml:space="preserve">Gestión de incentivos artistas </t>
  </si>
  <si>
    <t>Acompañamiento implementación del proyecto</t>
  </si>
  <si>
    <t>Gestión con las instituciones educativas</t>
  </si>
  <si>
    <t>Dotación material didáctico y mobiliario</t>
  </si>
  <si>
    <t>Operatividad, funcionamiento y mantenimiento Red de Bibliotecas</t>
  </si>
  <si>
    <t>Realización del inventario del patrimonio cultural</t>
  </si>
  <si>
    <t>Declaración de los bienes de interés cultural del municpio</t>
  </si>
  <si>
    <t>Operatividad, adecuación y dotación de funcionamiento del museo</t>
  </si>
  <si>
    <t>Gestión y realización de convenios para el funcionamiento del museo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</si>
</sst>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165"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33" borderId="53" xfId="0"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20"/>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140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70" t="s">
        <v>2</v>
      </c>
      <c r="C2" s="971"/>
      <c r="D2" s="971"/>
      <c r="E2" s="971"/>
      <c r="F2" s="971"/>
      <c r="G2" s="971"/>
      <c r="H2" s="971"/>
      <c r="I2" s="971"/>
      <c r="J2" s="971"/>
      <c r="K2" s="971"/>
      <c r="L2" s="971"/>
      <c r="M2" s="971"/>
      <c r="N2" s="971"/>
      <c r="O2" s="971"/>
      <c r="P2" s="971"/>
      <c r="Q2" s="971"/>
      <c r="R2" s="971"/>
      <c r="S2" s="971"/>
      <c r="T2" s="971"/>
      <c r="U2" s="971"/>
      <c r="V2" s="971"/>
      <c r="W2" s="971"/>
      <c r="X2" s="971"/>
      <c r="Y2" s="971"/>
      <c r="Z2" s="971"/>
      <c r="AA2" s="971"/>
      <c r="AB2" s="971"/>
      <c r="AC2" s="971"/>
      <c r="AD2" s="971"/>
      <c r="AE2" s="971"/>
      <c r="AF2" s="971"/>
      <c r="AG2" s="971"/>
      <c r="AH2" s="971"/>
      <c r="AI2" s="971"/>
      <c r="AJ2" s="971"/>
      <c r="AK2" s="971"/>
      <c r="AL2" s="971"/>
      <c r="AM2" s="971"/>
      <c r="AN2" s="971"/>
      <c r="AO2" s="971"/>
      <c r="AP2" s="971"/>
      <c r="AQ2" s="971"/>
      <c r="AR2" s="971"/>
      <c r="AS2" s="971"/>
      <c r="AT2" s="971"/>
      <c r="AU2" s="971"/>
      <c r="AV2" s="971"/>
      <c r="AW2" s="971"/>
      <c r="AX2" s="971"/>
      <c r="AY2" s="971"/>
      <c r="AZ2" s="971"/>
      <c r="BA2" s="972"/>
      <c r="BC2" s="915"/>
      <c r="BD2" s="917" t="s">
        <v>1669</v>
      </c>
      <c r="BE2" s="918"/>
      <c r="BF2" s="918"/>
      <c r="BG2" s="918"/>
      <c r="BH2" s="918"/>
      <c r="BI2" s="918"/>
      <c r="BJ2" s="918"/>
    </row>
    <row r="3" spans="1:62" ht="15.75" x14ac:dyDescent="0.2">
      <c r="B3" s="973" t="s">
        <v>1670</v>
      </c>
      <c r="C3" s="974"/>
      <c r="D3" s="974"/>
      <c r="E3" s="974"/>
      <c r="F3" s="974"/>
      <c r="G3" s="974"/>
      <c r="H3" s="974"/>
      <c r="I3" s="974"/>
      <c r="J3" s="974"/>
      <c r="K3" s="974"/>
      <c r="L3" s="974"/>
      <c r="M3" s="974"/>
      <c r="N3" s="975">
        <v>2017</v>
      </c>
      <c r="O3" s="975"/>
      <c r="P3" s="975"/>
      <c r="Q3" s="126" t="e">
        <f>VLOOKUP(N3,#REF!,2,0)</f>
        <v>#REF!</v>
      </c>
      <c r="R3" s="126">
        <f>VLOOKUP(N3,$N$316:$O$320,2,0)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16"/>
      <c r="BD3" s="917"/>
      <c r="BE3" s="918"/>
      <c r="BF3" s="918"/>
      <c r="BG3" s="918"/>
      <c r="BH3" s="918"/>
      <c r="BI3" s="918"/>
      <c r="BJ3" s="91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6" t="str">
        <f>VLOOKUP($D$9,'CONSOLIDADO PLAN DESARROLLO'!$DT$9:$DZ$62,3,0)</f>
        <v xml:space="preserve">E1. - SOCIAL:  Desarrollo Social con alta competitividad y proyección </v>
      </c>
      <c r="D5" s="976"/>
      <c r="E5" s="976"/>
      <c r="F5" s="976"/>
      <c r="G5" s="976"/>
      <c r="H5" s="976"/>
      <c r="I5" s="977"/>
      <c r="J5" s="978" t="s">
        <v>1672</v>
      </c>
      <c r="K5" s="979"/>
      <c r="L5" s="980" t="str">
        <f>VLOOKUP($D$9,'CONSOLIDADO PLAN DESARROLLO'!$DT$9:$DZ$62,5,0)</f>
        <v>Cultura</v>
      </c>
      <c r="M5" s="980"/>
      <c r="N5" s="980"/>
      <c r="O5" s="980"/>
      <c r="P5" s="980"/>
      <c r="Q5" s="980"/>
      <c r="R5" s="980"/>
      <c r="S5" s="980"/>
      <c r="T5" s="980"/>
      <c r="U5" s="981"/>
      <c r="V5" s="982" t="s">
        <v>1790</v>
      </c>
      <c r="W5" s="983"/>
      <c r="X5" s="983"/>
      <c r="Y5" s="95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55"/>
      <c r="AA5" s="955"/>
      <c r="AB5" s="955"/>
      <c r="AC5" s="955"/>
      <c r="AD5" s="955"/>
      <c r="AE5" s="955"/>
      <c r="AF5" s="955"/>
      <c r="AG5" s="955"/>
      <c r="AH5" s="955"/>
      <c r="AI5" s="955"/>
      <c r="AJ5" s="955"/>
      <c r="AK5" s="955"/>
      <c r="AL5" s="955"/>
      <c r="AM5" s="955"/>
      <c r="AN5" s="955"/>
      <c r="AO5" s="955"/>
      <c r="AP5" s="955"/>
      <c r="AQ5" s="955"/>
      <c r="AR5" s="955"/>
      <c r="AS5" s="955"/>
      <c r="AT5" s="955"/>
      <c r="AU5" s="955"/>
      <c r="AV5" s="955"/>
      <c r="AW5" s="955"/>
      <c r="AX5" s="955"/>
      <c r="AY5" s="955"/>
      <c r="AZ5" s="955"/>
      <c r="BA5" s="984"/>
    </row>
    <row r="6" spans="1:62" ht="15" customHeight="1" thickBot="1" x14ac:dyDescent="0.25">
      <c r="B6" s="133" t="s">
        <v>1673</v>
      </c>
      <c r="C6" s="955" t="str">
        <f>VLOOKUP($D$9,'CONSOLIDADO PLAN DESARROLLO'!$DT$9:$DZ$62,6,0)</f>
        <v>E1.P_C - CULTURA DE TODOS Y PARA TODOS</v>
      </c>
      <c r="D6" s="955"/>
      <c r="E6" s="955"/>
      <c r="F6" s="956"/>
      <c r="G6" s="919" t="s">
        <v>1792</v>
      </c>
      <c r="H6" s="920"/>
      <c r="I6" s="920"/>
      <c r="J6" s="920"/>
      <c r="K6" s="921" t="str">
        <f>VLOOKUP($D$9,'CONSOLIDADO PLAN DESARROLLO'!$DT$9:$DZ$62,7,0)</f>
        <v>Hacer de la cultura un eje integrador del desarrollo humano, la inclusión social y el aprovechamiento del tiempo libre en el municipio</v>
      </c>
      <c r="L6" s="921"/>
      <c r="M6" s="921"/>
      <c r="N6" s="921"/>
      <c r="O6" s="921"/>
      <c r="P6" s="921"/>
      <c r="Q6" s="922"/>
      <c r="R6" s="957" t="s">
        <v>1674</v>
      </c>
      <c r="S6" s="958"/>
      <c r="T6" s="958"/>
      <c r="U6" s="958"/>
      <c r="V6" s="959"/>
      <c r="W6" s="959"/>
      <c r="X6" s="959"/>
      <c r="Y6" s="959"/>
      <c r="Z6" s="959"/>
      <c r="AA6" s="959"/>
      <c r="AB6" s="959"/>
      <c r="AC6" s="959"/>
      <c r="AD6" s="959"/>
      <c r="AE6" s="959"/>
      <c r="AF6" s="959"/>
      <c r="AG6" s="959"/>
      <c r="AH6" s="959"/>
      <c r="AI6" s="960"/>
      <c r="AJ6" s="961" t="s">
        <v>1675</v>
      </c>
      <c r="AK6" s="962"/>
      <c r="AL6" s="962"/>
      <c r="AM6" s="962"/>
      <c r="AN6" s="962"/>
      <c r="AO6" s="962"/>
      <c r="AP6" s="962"/>
      <c r="AQ6" s="962"/>
      <c r="AR6" s="962"/>
      <c r="AS6" s="962"/>
      <c r="AT6" s="962"/>
      <c r="AU6" s="962"/>
      <c r="AV6" s="962"/>
      <c r="AW6" s="962"/>
      <c r="AX6" s="962"/>
      <c r="AY6" s="962"/>
      <c r="AZ6" s="962"/>
      <c r="BA6" s="963"/>
    </row>
    <row r="7" spans="1:62" ht="36" customHeight="1" x14ac:dyDescent="0.2">
      <c r="B7" s="923" t="s">
        <v>1676</v>
      </c>
      <c r="C7" s="924"/>
      <c r="D7" s="964" t="s">
        <v>1677</v>
      </c>
      <c r="E7" s="1032" t="s">
        <v>1678</v>
      </c>
      <c r="F7" s="966" t="s">
        <v>1679</v>
      </c>
      <c r="G7" s="968" t="s">
        <v>1680</v>
      </c>
      <c r="H7" s="943" t="s">
        <v>1793</v>
      </c>
      <c r="I7" s="945" t="s">
        <v>1915</v>
      </c>
      <c r="J7" s="947">
        <f>+$N$3</f>
        <v>2017</v>
      </c>
      <c r="K7" s="949" t="s">
        <v>1682</v>
      </c>
      <c r="L7" s="951" t="s">
        <v>1683</v>
      </c>
      <c r="M7" s="134"/>
      <c r="N7" s="134"/>
      <c r="O7" s="134"/>
      <c r="P7" s="134"/>
      <c r="Q7" s="134"/>
      <c r="R7" s="953" t="s">
        <v>1917</v>
      </c>
      <c r="S7" s="954"/>
      <c r="T7" s="937" t="s">
        <v>1934</v>
      </c>
      <c r="U7" s="937"/>
      <c r="V7" s="937" t="s">
        <v>1918</v>
      </c>
      <c r="W7" s="937"/>
      <c r="X7" s="937" t="s">
        <v>1919</v>
      </c>
      <c r="Y7" s="937"/>
      <c r="Z7" s="942" t="s">
        <v>1916</v>
      </c>
      <c r="AA7" s="942"/>
      <c r="AB7" s="937" t="s">
        <v>36</v>
      </c>
      <c r="AC7" s="937"/>
      <c r="AD7" s="937" t="s">
        <v>1935</v>
      </c>
      <c r="AE7" s="937"/>
      <c r="AF7" s="937" t="s">
        <v>1920</v>
      </c>
      <c r="AG7" s="937"/>
      <c r="AH7" s="938" t="s">
        <v>1930</v>
      </c>
      <c r="AI7" s="939"/>
      <c r="AJ7" s="940" t="s">
        <v>1684</v>
      </c>
      <c r="AK7" s="941"/>
      <c r="AL7" s="941"/>
      <c r="AM7" s="941"/>
      <c r="AN7" s="941"/>
      <c r="AO7" s="941"/>
      <c r="AP7" s="941"/>
      <c r="AQ7" s="941" t="s">
        <v>1685</v>
      </c>
      <c r="AR7" s="941"/>
      <c r="AS7" s="941"/>
      <c r="AT7" s="941" t="s">
        <v>1686</v>
      </c>
      <c r="AU7" s="941"/>
      <c r="AV7" s="941"/>
      <c r="AW7" s="941"/>
      <c r="AX7" s="941"/>
      <c r="AY7" s="987" t="s">
        <v>1687</v>
      </c>
      <c r="AZ7" s="985" t="s">
        <v>1688</v>
      </c>
      <c r="BA7" s="986" t="s">
        <v>1689</v>
      </c>
    </row>
    <row r="8" spans="1:62" ht="57" customHeight="1" x14ac:dyDescent="0.2">
      <c r="B8" s="925"/>
      <c r="C8" s="926"/>
      <c r="D8" s="965"/>
      <c r="E8" s="1033"/>
      <c r="F8" s="967"/>
      <c r="G8" s="969"/>
      <c r="H8" s="944"/>
      <c r="I8" s="946"/>
      <c r="J8" s="948"/>
      <c r="K8" s="950"/>
      <c r="L8" s="952"/>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7"/>
      <c r="AZ8" s="985"/>
      <c r="BA8" s="986"/>
    </row>
    <row r="9" spans="1:62" ht="78" customHeight="1" x14ac:dyDescent="0.2">
      <c r="B9" s="927" t="s">
        <v>1936</v>
      </c>
      <c r="C9" s="928"/>
      <c r="D9" s="103" t="s">
        <v>161</v>
      </c>
      <c r="E9" s="102" t="str">
        <f>VLOOKUP($D$9,'CONSOLIDADO PLAN DESARROLLO'!$EB$9:$EF$62,2,0)</f>
        <v>Ampliar a 3700 el número de personas que accede anualmente a los programas de formación artística y cultural (L.B. 3630)</v>
      </c>
      <c r="F9" s="37" t="str">
        <f>VLOOKUP($D$9,'CONSOLIDADO PLAN DESARROLLO'!$EB$9:$EF$62,3,0)</f>
        <v>Cobertura ampliada</v>
      </c>
      <c r="G9" s="98">
        <f>VLOOKUP($D$9,'CONSOLIDADO PLAN DESARROLLO'!$EB$9:$EF$62,4,0)</f>
        <v>3630</v>
      </c>
      <c r="H9" s="98">
        <f>VLOOKUP($D$9,'CONSOLIDADO PLAN DESARROLLO'!$EB$9:$EF$62,5,0)</f>
        <v>3700</v>
      </c>
      <c r="I9" s="929"/>
      <c r="J9" s="930"/>
      <c r="K9" s="861"/>
      <c r="L9" s="862"/>
      <c r="M9" s="134"/>
      <c r="N9" s="134"/>
      <c r="O9" s="134"/>
      <c r="P9" s="134"/>
      <c r="Q9" s="134"/>
      <c r="R9" s="135">
        <f>+R12+R21+R30+R39+R54+R63+R72+R81+R90+R99+R108+R117+R126+R135+R144+R153+R162+R171+R180+R189+R198</f>
        <v>0</v>
      </c>
      <c r="S9" s="136">
        <f t="shared" ref="S9:AX9" si="0">+S12+S21+S30+S39+S54+S63+S72+S81+S90+S99+S108+S117+S126+S135+S144+S153+S162+S171+S180+S189+S198</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31" t="e">
        <f>VLOOKUP($D$9,#REF!,2,0)</f>
        <v>#REF!</v>
      </c>
      <c r="E10" s="932"/>
      <c r="F10" s="932"/>
      <c r="G10" s="932"/>
      <c r="H10" s="932"/>
      <c r="I10" s="932"/>
      <c r="J10" s="933"/>
      <c r="K10" s="38" t="e">
        <f>VLOOKUP($D$9,#REF!,3,0)</f>
        <v>#REF!</v>
      </c>
      <c r="L10" s="39" t="e">
        <f>VLOOKUP($D$9,#REF!,4,0)</f>
        <v>#REF!</v>
      </c>
      <c r="M10" s="40" t="e">
        <f>VLOOKUP($D$9,#REF!,5,0)</f>
        <v>#REF!</v>
      </c>
      <c r="N10" s="934" t="e">
        <f>VLOOKUP($D$9,#REF!,Q3,0)</f>
        <v>#REF!</v>
      </c>
      <c r="O10" s="935"/>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6"/>
      <c r="O11" s="936"/>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63">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64"/>
      <c r="B13" s="866" t="str">
        <f>VLOOKUP($D$9,'PROYECTOS REGISTRADOS'!$A$2:$D$82,4,0)</f>
        <v>Ampliación de los programas artìscticos y culturales Tocancipá, Cundinamarca, Centro Oriente</v>
      </c>
      <c r="C13" s="869" t="str">
        <f>VLOOKUP($D$9,'PROYECTOS REGISTRADOS'!$A$2:$D$82,3,0)</f>
        <v>2016-25817-00017</v>
      </c>
      <c r="D13" s="872" t="s">
        <v>538</v>
      </c>
      <c r="E13" s="875" t="str">
        <f>IF(D13=0,"0-0",(VLOOKUP(D13,'CONSOLIDADO PLAN DESARROLLO'!$EL$9:$ET$304,2,0)))</f>
        <v xml:space="preserve">Ampliar la participación intermunicipal en el Festival de la Colombianidad, como parte de la tradición e identidad pluricultural </v>
      </c>
      <c r="F13" s="878" t="str">
        <f>IF(D13=0,"0-0",(VLOOKUP(D13,'CONSOLIDADO PLAN DESARROLLO'!$EL$9:$ET$304,3,0)))</f>
        <v>No. de municipios diferentes a Tocancipá participantes en el festival de la Colombianidad</v>
      </c>
      <c r="G13" s="881">
        <f>IF(D13=0,"0-0",(VLOOKUP(D13,'CONSOLIDADO PLAN DESARROLLO'!$EL$9:$ET$304,4,0)))</f>
        <v>24</v>
      </c>
      <c r="H13" s="884">
        <f>IF(D13=0,"0-0",(VLOOKUP(D13,'CONSOLIDADO PLAN DESARROLLO'!$EL$9:$ET$304,5,0)))</f>
        <v>34</v>
      </c>
      <c r="I13" s="887">
        <f>IF(D13=0,"0-0",(VLOOKUP(D13,'CONSOLIDADO PLAN DESARROLLO'!$EL$9:$ET$304,$R$3,0)))</f>
        <v>34</v>
      </c>
      <c r="J13" s="888"/>
      <c r="K13" s="908"/>
      <c r="L13" s="911"/>
      <c r="M13" s="856" t="s">
        <v>1937</v>
      </c>
      <c r="N13" s="851" t="s">
        <v>1938</v>
      </c>
      <c r="O13" s="853">
        <v>4</v>
      </c>
      <c r="P13" s="47"/>
      <c r="Q13" s="46"/>
      <c r="R13" s="905"/>
      <c r="S13" s="48"/>
      <c r="T13" s="893"/>
      <c r="U13" s="49"/>
      <c r="V13" s="893"/>
      <c r="W13" s="49"/>
      <c r="X13" s="893"/>
      <c r="Y13" s="49"/>
      <c r="Z13" s="893"/>
      <c r="AA13" s="49"/>
      <c r="AB13" s="893"/>
      <c r="AC13" s="49"/>
      <c r="AD13" s="893"/>
      <c r="AE13" s="49"/>
      <c r="AF13" s="893"/>
      <c r="AG13" s="50"/>
      <c r="AH13" s="896">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64"/>
      <c r="B14" s="866"/>
      <c r="C14" s="869"/>
      <c r="D14" s="872"/>
      <c r="E14" s="876"/>
      <c r="F14" s="878"/>
      <c r="G14" s="881"/>
      <c r="H14" s="884"/>
      <c r="I14" s="889"/>
      <c r="J14" s="890"/>
      <c r="K14" s="908"/>
      <c r="L14" s="912"/>
      <c r="M14" s="850" t="s">
        <v>1939</v>
      </c>
      <c r="N14" s="851" t="s">
        <v>1938</v>
      </c>
      <c r="O14" s="853">
        <v>4</v>
      </c>
      <c r="P14" s="47"/>
      <c r="Q14" s="46"/>
      <c r="R14" s="906"/>
      <c r="S14" s="48"/>
      <c r="T14" s="894"/>
      <c r="U14" s="49"/>
      <c r="V14" s="894"/>
      <c r="W14" s="49"/>
      <c r="X14" s="894"/>
      <c r="Y14" s="49"/>
      <c r="Z14" s="894"/>
      <c r="AA14" s="49"/>
      <c r="AB14" s="894"/>
      <c r="AC14" s="49"/>
      <c r="AD14" s="894"/>
      <c r="AE14" s="49"/>
      <c r="AF14" s="894"/>
      <c r="AG14" s="50"/>
      <c r="AH14" s="897"/>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64"/>
      <c r="B15" s="866"/>
      <c r="C15" s="869"/>
      <c r="D15" s="872"/>
      <c r="E15" s="876"/>
      <c r="F15" s="878"/>
      <c r="G15" s="881"/>
      <c r="H15" s="884"/>
      <c r="I15" s="889"/>
      <c r="J15" s="890"/>
      <c r="K15" s="908"/>
      <c r="L15" s="912"/>
      <c r="M15" s="175"/>
      <c r="N15" s="176"/>
      <c r="O15" s="177"/>
      <c r="P15" s="47"/>
      <c r="Q15" s="46"/>
      <c r="R15" s="906"/>
      <c r="S15" s="48"/>
      <c r="T15" s="894"/>
      <c r="U15" s="49"/>
      <c r="V15" s="894"/>
      <c r="W15" s="49"/>
      <c r="X15" s="894"/>
      <c r="Y15" s="49"/>
      <c r="Z15" s="894"/>
      <c r="AA15" s="49"/>
      <c r="AB15" s="894"/>
      <c r="AC15" s="49"/>
      <c r="AD15" s="894"/>
      <c r="AE15" s="49"/>
      <c r="AF15" s="894"/>
      <c r="AG15" s="50"/>
      <c r="AH15" s="897"/>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64"/>
      <c r="B16" s="866"/>
      <c r="C16" s="869"/>
      <c r="D16" s="872"/>
      <c r="E16" s="876"/>
      <c r="F16" s="878"/>
      <c r="G16" s="881"/>
      <c r="H16" s="884"/>
      <c r="I16" s="889"/>
      <c r="J16" s="890"/>
      <c r="K16" s="908"/>
      <c r="L16" s="912"/>
      <c r="M16" s="175"/>
      <c r="N16" s="176"/>
      <c r="O16" s="177"/>
      <c r="P16" s="47"/>
      <c r="Q16" s="46"/>
      <c r="R16" s="906"/>
      <c r="S16" s="48"/>
      <c r="T16" s="894"/>
      <c r="U16" s="49"/>
      <c r="V16" s="894"/>
      <c r="W16" s="49"/>
      <c r="X16" s="894"/>
      <c r="Y16" s="49"/>
      <c r="Z16" s="894"/>
      <c r="AA16" s="49"/>
      <c r="AB16" s="894"/>
      <c r="AC16" s="49"/>
      <c r="AD16" s="894"/>
      <c r="AE16" s="49"/>
      <c r="AF16" s="894"/>
      <c r="AG16" s="50"/>
      <c r="AH16" s="897"/>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64"/>
      <c r="B17" s="866"/>
      <c r="C17" s="869"/>
      <c r="D17" s="872"/>
      <c r="E17" s="876"/>
      <c r="F17" s="878"/>
      <c r="G17" s="881"/>
      <c r="H17" s="884"/>
      <c r="I17" s="889"/>
      <c r="J17" s="890"/>
      <c r="K17" s="908"/>
      <c r="L17" s="912"/>
      <c r="M17" s="175"/>
      <c r="N17" s="176"/>
      <c r="O17" s="177"/>
      <c r="P17" s="47"/>
      <c r="Q17" s="46"/>
      <c r="R17" s="906"/>
      <c r="S17" s="48"/>
      <c r="T17" s="894"/>
      <c r="U17" s="49"/>
      <c r="V17" s="894"/>
      <c r="W17" s="49"/>
      <c r="X17" s="894"/>
      <c r="Y17" s="49"/>
      <c r="Z17" s="894"/>
      <c r="AA17" s="49"/>
      <c r="AB17" s="894"/>
      <c r="AC17" s="49"/>
      <c r="AD17" s="894"/>
      <c r="AE17" s="49"/>
      <c r="AF17" s="894"/>
      <c r="AG17" s="50"/>
      <c r="AH17" s="897"/>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64"/>
      <c r="B18" s="867"/>
      <c r="C18" s="870"/>
      <c r="D18" s="873"/>
      <c r="E18" s="876"/>
      <c r="F18" s="879"/>
      <c r="G18" s="882"/>
      <c r="H18" s="885"/>
      <c r="I18" s="889"/>
      <c r="J18" s="890"/>
      <c r="K18" s="909"/>
      <c r="L18" s="912"/>
      <c r="M18" s="178"/>
      <c r="N18" s="179"/>
      <c r="O18" s="180"/>
      <c r="P18" s="108"/>
      <c r="Q18" s="107"/>
      <c r="R18" s="906"/>
      <c r="S18" s="109"/>
      <c r="T18" s="894"/>
      <c r="U18" s="110"/>
      <c r="V18" s="894"/>
      <c r="W18" s="110"/>
      <c r="X18" s="894"/>
      <c r="Y18" s="110"/>
      <c r="Z18" s="894"/>
      <c r="AA18" s="110"/>
      <c r="AB18" s="894"/>
      <c r="AC18" s="110"/>
      <c r="AD18" s="894"/>
      <c r="AE18" s="110"/>
      <c r="AF18" s="894"/>
      <c r="AG18" s="111"/>
      <c r="AH18" s="898"/>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65"/>
      <c r="B19" s="868"/>
      <c r="C19" s="871"/>
      <c r="D19" s="874"/>
      <c r="E19" s="877"/>
      <c r="F19" s="880"/>
      <c r="G19" s="883"/>
      <c r="H19" s="886"/>
      <c r="I19" s="891"/>
      <c r="J19" s="892"/>
      <c r="K19" s="910"/>
      <c r="L19" s="913"/>
      <c r="M19" s="181"/>
      <c r="N19" s="182"/>
      <c r="O19" s="183"/>
      <c r="P19" s="118"/>
      <c r="Q19" s="118"/>
      <c r="R19" s="907"/>
      <c r="S19" s="184"/>
      <c r="T19" s="895"/>
      <c r="U19" s="185"/>
      <c r="V19" s="895"/>
      <c r="W19" s="185"/>
      <c r="X19" s="895"/>
      <c r="Y19" s="185"/>
      <c r="Z19" s="895"/>
      <c r="AA19" s="185"/>
      <c r="AB19" s="895"/>
      <c r="AC19" s="185"/>
      <c r="AD19" s="895"/>
      <c r="AE19" s="185"/>
      <c r="AF19" s="895"/>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14"/>
      <c r="J20" s="91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63">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864"/>
      <c r="B22" s="866" t="str">
        <f>VLOOKUP($D$9,'PROYECTOS REGISTRADOS'!$A$2:$D$82,4,0)</f>
        <v>Ampliación de los programas artìscticos y culturales Tocancipá, Cundinamarca, Centro Oriente</v>
      </c>
      <c r="C22" s="869" t="str">
        <f>VLOOKUP($D$9,'PROYECTOS REGISTRADOS'!$A$2:$D$82,3,0)</f>
        <v>2016-25817-00017</v>
      </c>
      <c r="D22" s="872" t="s">
        <v>548</v>
      </c>
      <c r="E22" s="875" t="str">
        <f>IF(D22=0,"0-0",(VLOOKUP(D22,'CONSOLIDADO PLAN DESARROLLO'!$EL$9:$ET$304,2,0)))</f>
        <v xml:space="preserve">Ampliar la institucionalización de los eventos Culturales y Artísticos </v>
      </c>
      <c r="F22" s="878" t="str">
        <f>IF(D22=0,"0-0",(VLOOKUP(D22,'CONSOLIDADO PLAN DESARROLLO'!$EL$9:$ET$304,3,0)))</f>
        <v xml:space="preserve">Eventos Institucionalizados </v>
      </c>
      <c r="G22" s="881">
        <f>IF(D22=0,"0-0",(VLOOKUP(D22,'CONSOLIDADO PLAN DESARROLLO'!$EL$9:$ET$304,4,0)))</f>
        <v>3</v>
      </c>
      <c r="H22" s="884">
        <f>IF(D22=0,"0-0",(VLOOKUP(D22,'CONSOLIDADO PLAN DESARROLLO'!$EL$9:$ET$304,5,0)))</f>
        <v>5</v>
      </c>
      <c r="I22" s="887">
        <f>IF(D22=0,"0-0",(VLOOKUP(D22,'CONSOLIDADO PLAN DESARROLLO'!$EL$9:$ET$304,$R$3,0)))</f>
        <v>2</v>
      </c>
      <c r="J22" s="888"/>
      <c r="K22" s="908"/>
      <c r="L22" s="911"/>
      <c r="M22" s="850" t="s">
        <v>1940</v>
      </c>
      <c r="N22" s="851" t="s">
        <v>1938</v>
      </c>
      <c r="O22" s="853">
        <v>2</v>
      </c>
      <c r="P22" s="47"/>
      <c r="Q22" s="46"/>
      <c r="R22" s="905"/>
      <c r="S22" s="48"/>
      <c r="T22" s="893"/>
      <c r="U22" s="49"/>
      <c r="V22" s="893"/>
      <c r="W22" s="49"/>
      <c r="X22" s="893"/>
      <c r="Y22" s="49"/>
      <c r="Z22" s="893"/>
      <c r="AA22" s="49"/>
      <c r="AB22" s="893"/>
      <c r="AC22" s="49"/>
      <c r="AD22" s="893"/>
      <c r="AE22" s="49"/>
      <c r="AF22" s="893"/>
      <c r="AG22" s="50"/>
      <c r="AH22" s="896">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64"/>
      <c r="B23" s="866"/>
      <c r="C23" s="869"/>
      <c r="D23" s="872"/>
      <c r="E23" s="876"/>
      <c r="F23" s="878"/>
      <c r="G23" s="881"/>
      <c r="H23" s="884"/>
      <c r="I23" s="889"/>
      <c r="J23" s="890"/>
      <c r="K23" s="908"/>
      <c r="L23" s="912"/>
      <c r="M23" s="175"/>
      <c r="N23" s="176"/>
      <c r="O23" s="177"/>
      <c r="P23" s="47"/>
      <c r="Q23" s="46"/>
      <c r="R23" s="906"/>
      <c r="S23" s="48"/>
      <c r="T23" s="894"/>
      <c r="U23" s="49"/>
      <c r="V23" s="894"/>
      <c r="W23" s="49"/>
      <c r="X23" s="894"/>
      <c r="Y23" s="49"/>
      <c r="Z23" s="894"/>
      <c r="AA23" s="49"/>
      <c r="AB23" s="894"/>
      <c r="AC23" s="49"/>
      <c r="AD23" s="894"/>
      <c r="AE23" s="49"/>
      <c r="AF23" s="894"/>
      <c r="AG23" s="50"/>
      <c r="AH23" s="897"/>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64"/>
      <c r="B24" s="866"/>
      <c r="C24" s="869"/>
      <c r="D24" s="872"/>
      <c r="E24" s="876"/>
      <c r="F24" s="878"/>
      <c r="G24" s="881"/>
      <c r="H24" s="884"/>
      <c r="I24" s="889"/>
      <c r="J24" s="890"/>
      <c r="K24" s="908"/>
      <c r="L24" s="912"/>
      <c r="M24" s="175"/>
      <c r="N24" s="176"/>
      <c r="O24" s="177"/>
      <c r="P24" s="47"/>
      <c r="Q24" s="46"/>
      <c r="R24" s="906"/>
      <c r="S24" s="48"/>
      <c r="T24" s="894"/>
      <c r="U24" s="49"/>
      <c r="V24" s="894"/>
      <c r="W24" s="49"/>
      <c r="X24" s="894"/>
      <c r="Y24" s="49"/>
      <c r="Z24" s="894"/>
      <c r="AA24" s="49"/>
      <c r="AB24" s="894"/>
      <c r="AC24" s="49"/>
      <c r="AD24" s="894"/>
      <c r="AE24" s="49"/>
      <c r="AF24" s="894"/>
      <c r="AG24" s="50"/>
      <c r="AH24" s="897"/>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64"/>
      <c r="B25" s="866"/>
      <c r="C25" s="869"/>
      <c r="D25" s="872"/>
      <c r="E25" s="876"/>
      <c r="F25" s="878"/>
      <c r="G25" s="881"/>
      <c r="H25" s="884"/>
      <c r="I25" s="889"/>
      <c r="J25" s="890"/>
      <c r="K25" s="908"/>
      <c r="L25" s="912"/>
      <c r="M25" s="175"/>
      <c r="N25" s="176"/>
      <c r="O25" s="177"/>
      <c r="P25" s="47"/>
      <c r="Q25" s="46"/>
      <c r="R25" s="906"/>
      <c r="S25" s="48"/>
      <c r="T25" s="894"/>
      <c r="U25" s="49"/>
      <c r="V25" s="894"/>
      <c r="W25" s="49"/>
      <c r="X25" s="894"/>
      <c r="Y25" s="49"/>
      <c r="Z25" s="894"/>
      <c r="AA25" s="49"/>
      <c r="AB25" s="894"/>
      <c r="AC25" s="49"/>
      <c r="AD25" s="894"/>
      <c r="AE25" s="49"/>
      <c r="AF25" s="894"/>
      <c r="AG25" s="50"/>
      <c r="AH25" s="897"/>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64"/>
      <c r="B26" s="866"/>
      <c r="C26" s="869"/>
      <c r="D26" s="872"/>
      <c r="E26" s="876"/>
      <c r="F26" s="878"/>
      <c r="G26" s="881"/>
      <c r="H26" s="884"/>
      <c r="I26" s="889"/>
      <c r="J26" s="890"/>
      <c r="K26" s="908"/>
      <c r="L26" s="912"/>
      <c r="M26" s="175"/>
      <c r="N26" s="176"/>
      <c r="O26" s="177"/>
      <c r="P26" s="47"/>
      <c r="Q26" s="46"/>
      <c r="R26" s="906"/>
      <c r="S26" s="48"/>
      <c r="T26" s="894"/>
      <c r="U26" s="49"/>
      <c r="V26" s="894"/>
      <c r="W26" s="49"/>
      <c r="X26" s="894"/>
      <c r="Y26" s="49"/>
      <c r="Z26" s="894"/>
      <c r="AA26" s="49"/>
      <c r="AB26" s="894"/>
      <c r="AC26" s="49"/>
      <c r="AD26" s="894"/>
      <c r="AE26" s="49"/>
      <c r="AF26" s="894"/>
      <c r="AG26" s="50"/>
      <c r="AH26" s="897"/>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64"/>
      <c r="B27" s="867"/>
      <c r="C27" s="870"/>
      <c r="D27" s="873"/>
      <c r="E27" s="876"/>
      <c r="F27" s="879"/>
      <c r="G27" s="882"/>
      <c r="H27" s="885"/>
      <c r="I27" s="889"/>
      <c r="J27" s="890"/>
      <c r="K27" s="909"/>
      <c r="L27" s="912"/>
      <c r="M27" s="178"/>
      <c r="N27" s="179"/>
      <c r="O27" s="180"/>
      <c r="P27" s="108"/>
      <c r="Q27" s="107"/>
      <c r="R27" s="906"/>
      <c r="S27" s="109"/>
      <c r="T27" s="894"/>
      <c r="U27" s="110"/>
      <c r="V27" s="894"/>
      <c r="W27" s="110"/>
      <c r="X27" s="894"/>
      <c r="Y27" s="110"/>
      <c r="Z27" s="894"/>
      <c r="AA27" s="110"/>
      <c r="AB27" s="894"/>
      <c r="AC27" s="110"/>
      <c r="AD27" s="894"/>
      <c r="AE27" s="110"/>
      <c r="AF27" s="894"/>
      <c r="AG27" s="111"/>
      <c r="AH27" s="898"/>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5"/>
      <c r="B28" s="868"/>
      <c r="C28" s="871"/>
      <c r="D28" s="874"/>
      <c r="E28" s="877"/>
      <c r="F28" s="880"/>
      <c r="G28" s="883"/>
      <c r="H28" s="886"/>
      <c r="I28" s="891"/>
      <c r="J28" s="892"/>
      <c r="K28" s="910"/>
      <c r="L28" s="913"/>
      <c r="M28" s="181"/>
      <c r="N28" s="182"/>
      <c r="O28" s="183"/>
      <c r="P28" s="118"/>
      <c r="Q28" s="118"/>
      <c r="R28" s="907"/>
      <c r="S28" s="184"/>
      <c r="T28" s="895"/>
      <c r="U28" s="185"/>
      <c r="V28" s="895"/>
      <c r="W28" s="185"/>
      <c r="X28" s="895"/>
      <c r="Y28" s="185"/>
      <c r="Z28" s="895"/>
      <c r="AA28" s="185"/>
      <c r="AB28" s="895"/>
      <c r="AC28" s="185"/>
      <c r="AD28" s="895"/>
      <c r="AE28" s="185"/>
      <c r="AF28" s="895"/>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14"/>
      <c r="J29" s="91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63">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864"/>
      <c r="B31" s="866" t="str">
        <f>VLOOKUP($D$9,'PROYECTOS REGISTRADOS'!$A$2:$D$82,4,0)</f>
        <v>Ampliación de los programas artìscticos y culturales Tocancipá, Cundinamarca, Centro Oriente</v>
      </c>
      <c r="C31" s="869" t="str">
        <f>VLOOKUP($D$9,'PROYECTOS REGISTRADOS'!$A$2:$D$82,3,0)</f>
        <v>2016-25817-00017</v>
      </c>
      <c r="D31" s="872" t="s">
        <v>555</v>
      </c>
      <c r="E31" s="875" t="str">
        <f>IF(D31=0,"0-0",(VLOOKUP(D31,'CONSOLIDADO PLAN DESARROLLO'!$EL$9:$ET$304,2,0)))</f>
        <v xml:space="preserve">Ampliar los Eventos Culturales y Artísticos.  </v>
      </c>
      <c r="F31" s="878" t="str">
        <f>IF(D31=0,"0-0",(VLOOKUP(D31,'CONSOLIDADO PLAN DESARROLLO'!$EL$9:$ET$304,3,0)))</f>
        <v>No. de personas que participan en los festivales realizados</v>
      </c>
      <c r="G31" s="881">
        <f>IF(D31=0,"0-0",(VLOOKUP(D31,'CONSOLIDADO PLAN DESARROLLO'!$EL$9:$ET$304,4,0)))</f>
        <v>62</v>
      </c>
      <c r="H31" s="884">
        <f>IF(D31=0,"0-0",(VLOOKUP(D31,'CONSOLIDADO PLAN DESARROLLO'!$EL$9:$ET$304,5,0)))</f>
        <v>120</v>
      </c>
      <c r="I31" s="887">
        <f>IF(D31=0,"0-0",(VLOOKUP(D31,'CONSOLIDADO PLAN DESARROLLO'!$EL$9:$ET$304,$R$3,0)))</f>
        <v>30</v>
      </c>
      <c r="J31" s="888"/>
      <c r="K31" s="908"/>
      <c r="L31" s="911"/>
      <c r="M31" s="850" t="s">
        <v>1941</v>
      </c>
      <c r="N31" s="851" t="s">
        <v>1938</v>
      </c>
      <c r="O31" s="853">
        <v>4</v>
      </c>
      <c r="P31" s="47"/>
      <c r="Q31" s="46"/>
      <c r="R31" s="905"/>
      <c r="S31" s="48"/>
      <c r="T31" s="893"/>
      <c r="U31" s="49"/>
      <c r="V31" s="893"/>
      <c r="W31" s="49"/>
      <c r="X31" s="893"/>
      <c r="Y31" s="49"/>
      <c r="Z31" s="893"/>
      <c r="AA31" s="49"/>
      <c r="AB31" s="893"/>
      <c r="AC31" s="49"/>
      <c r="AD31" s="893"/>
      <c r="AE31" s="49"/>
      <c r="AF31" s="893"/>
      <c r="AG31" s="50"/>
      <c r="AH31" s="896">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864"/>
      <c r="B32" s="866"/>
      <c r="C32" s="869"/>
      <c r="D32" s="872"/>
      <c r="E32" s="876"/>
      <c r="F32" s="878"/>
      <c r="G32" s="881"/>
      <c r="H32" s="884"/>
      <c r="I32" s="889"/>
      <c r="J32" s="890"/>
      <c r="K32" s="908"/>
      <c r="L32" s="912"/>
      <c r="M32" s="856" t="s">
        <v>1942</v>
      </c>
      <c r="N32" s="851" t="s">
        <v>1938</v>
      </c>
      <c r="O32" s="853">
        <v>4</v>
      </c>
      <c r="P32" s="47"/>
      <c r="Q32" s="46"/>
      <c r="R32" s="906"/>
      <c r="S32" s="48"/>
      <c r="T32" s="894"/>
      <c r="U32" s="49"/>
      <c r="V32" s="894"/>
      <c r="W32" s="49"/>
      <c r="X32" s="894"/>
      <c r="Y32" s="49"/>
      <c r="Z32" s="894"/>
      <c r="AA32" s="49"/>
      <c r="AB32" s="894"/>
      <c r="AC32" s="49"/>
      <c r="AD32" s="894"/>
      <c r="AE32" s="49"/>
      <c r="AF32" s="894"/>
      <c r="AG32" s="50"/>
      <c r="AH32" s="897"/>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64"/>
      <c r="B33" s="866"/>
      <c r="C33" s="869"/>
      <c r="D33" s="872"/>
      <c r="E33" s="876"/>
      <c r="F33" s="878"/>
      <c r="G33" s="881"/>
      <c r="H33" s="884"/>
      <c r="I33" s="889"/>
      <c r="J33" s="890"/>
      <c r="K33" s="908"/>
      <c r="L33" s="912"/>
      <c r="M33" s="175"/>
      <c r="N33" s="176"/>
      <c r="O33" s="177"/>
      <c r="P33" s="47"/>
      <c r="Q33" s="46"/>
      <c r="R33" s="906"/>
      <c r="S33" s="48"/>
      <c r="T33" s="894"/>
      <c r="U33" s="49"/>
      <c r="V33" s="894"/>
      <c r="W33" s="49"/>
      <c r="X33" s="894"/>
      <c r="Y33" s="49"/>
      <c r="Z33" s="894"/>
      <c r="AA33" s="49"/>
      <c r="AB33" s="894"/>
      <c r="AC33" s="49"/>
      <c r="AD33" s="894"/>
      <c r="AE33" s="49"/>
      <c r="AF33" s="894"/>
      <c r="AG33" s="50"/>
      <c r="AH33" s="897"/>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64"/>
      <c r="B34" s="866"/>
      <c r="C34" s="869"/>
      <c r="D34" s="872"/>
      <c r="E34" s="876"/>
      <c r="F34" s="878"/>
      <c r="G34" s="881"/>
      <c r="H34" s="884"/>
      <c r="I34" s="889"/>
      <c r="J34" s="890"/>
      <c r="K34" s="908"/>
      <c r="L34" s="912"/>
      <c r="M34" s="175"/>
      <c r="N34" s="176"/>
      <c r="O34" s="177"/>
      <c r="P34" s="47"/>
      <c r="Q34" s="46"/>
      <c r="R34" s="906"/>
      <c r="S34" s="48"/>
      <c r="T34" s="894"/>
      <c r="U34" s="49"/>
      <c r="V34" s="894"/>
      <c r="W34" s="49"/>
      <c r="X34" s="894"/>
      <c r="Y34" s="49"/>
      <c r="Z34" s="894"/>
      <c r="AA34" s="49"/>
      <c r="AB34" s="894"/>
      <c r="AC34" s="49"/>
      <c r="AD34" s="894"/>
      <c r="AE34" s="49"/>
      <c r="AF34" s="894"/>
      <c r="AG34" s="50"/>
      <c r="AH34" s="897"/>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64"/>
      <c r="B35" s="866"/>
      <c r="C35" s="869"/>
      <c r="D35" s="872"/>
      <c r="E35" s="876"/>
      <c r="F35" s="878"/>
      <c r="G35" s="881"/>
      <c r="H35" s="884"/>
      <c r="I35" s="889"/>
      <c r="J35" s="890"/>
      <c r="K35" s="908"/>
      <c r="L35" s="912"/>
      <c r="M35" s="175"/>
      <c r="N35" s="176"/>
      <c r="O35" s="177"/>
      <c r="P35" s="47"/>
      <c r="Q35" s="46"/>
      <c r="R35" s="906"/>
      <c r="S35" s="48"/>
      <c r="T35" s="894"/>
      <c r="U35" s="49"/>
      <c r="V35" s="894"/>
      <c r="W35" s="49"/>
      <c r="X35" s="894"/>
      <c r="Y35" s="49"/>
      <c r="Z35" s="894"/>
      <c r="AA35" s="49"/>
      <c r="AB35" s="894"/>
      <c r="AC35" s="49"/>
      <c r="AD35" s="894"/>
      <c r="AE35" s="49"/>
      <c r="AF35" s="894"/>
      <c r="AG35" s="50"/>
      <c r="AH35" s="897"/>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64"/>
      <c r="B36" s="867"/>
      <c r="C36" s="870"/>
      <c r="D36" s="873"/>
      <c r="E36" s="876"/>
      <c r="F36" s="879"/>
      <c r="G36" s="882"/>
      <c r="H36" s="885"/>
      <c r="I36" s="889"/>
      <c r="J36" s="890"/>
      <c r="K36" s="909"/>
      <c r="L36" s="912"/>
      <c r="M36" s="178"/>
      <c r="N36" s="179"/>
      <c r="O36" s="180"/>
      <c r="P36" s="108"/>
      <c r="Q36" s="107"/>
      <c r="R36" s="906"/>
      <c r="S36" s="109"/>
      <c r="T36" s="894"/>
      <c r="U36" s="110"/>
      <c r="V36" s="894"/>
      <c r="W36" s="110"/>
      <c r="X36" s="894"/>
      <c r="Y36" s="110"/>
      <c r="Z36" s="894"/>
      <c r="AA36" s="110"/>
      <c r="AB36" s="894"/>
      <c r="AC36" s="110"/>
      <c r="AD36" s="894"/>
      <c r="AE36" s="110"/>
      <c r="AF36" s="894"/>
      <c r="AG36" s="111"/>
      <c r="AH36" s="898"/>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5"/>
      <c r="B37" s="868"/>
      <c r="C37" s="871"/>
      <c r="D37" s="874"/>
      <c r="E37" s="877"/>
      <c r="F37" s="880"/>
      <c r="G37" s="883"/>
      <c r="H37" s="886"/>
      <c r="I37" s="891"/>
      <c r="J37" s="892"/>
      <c r="K37" s="910"/>
      <c r="L37" s="913"/>
      <c r="M37" s="181"/>
      <c r="N37" s="182"/>
      <c r="O37" s="183"/>
      <c r="P37" s="118"/>
      <c r="Q37" s="118"/>
      <c r="R37" s="907"/>
      <c r="S37" s="184"/>
      <c r="T37" s="895"/>
      <c r="U37" s="185"/>
      <c r="V37" s="895"/>
      <c r="W37" s="185"/>
      <c r="X37" s="895"/>
      <c r="Y37" s="185"/>
      <c r="Z37" s="895"/>
      <c r="AA37" s="185"/>
      <c r="AB37" s="895"/>
      <c r="AC37" s="185"/>
      <c r="AD37" s="895"/>
      <c r="AE37" s="185"/>
      <c r="AF37" s="895"/>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14"/>
      <c r="J38" s="914"/>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63">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SUM(R40:R52)</f>
        <v>0</v>
      </c>
      <c r="S39" s="169">
        <f t="shared" ref="S39" si="78">SUM(S40:S52)</f>
        <v>0</v>
      </c>
      <c r="T39" s="170">
        <f t="shared" ref="T39" si="79">SUM(T40:T52)</f>
        <v>0</v>
      </c>
      <c r="U39" s="171">
        <f t="shared" ref="U39" si="80">SUM(U40:U52)</f>
        <v>0</v>
      </c>
      <c r="V39" s="170">
        <f t="shared" ref="V39" si="81">SUM(V40:V52)</f>
        <v>0</v>
      </c>
      <c r="W39" s="171">
        <f t="shared" ref="W39" si="82">SUM(W40:W52)</f>
        <v>0</v>
      </c>
      <c r="X39" s="170">
        <f t="shared" ref="X39" si="83">SUM(X40:X52)</f>
        <v>0</v>
      </c>
      <c r="Y39" s="171">
        <f t="shared" ref="Y39" si="84">SUM(Y40:Y52)</f>
        <v>0</v>
      </c>
      <c r="Z39" s="170">
        <f t="shared" ref="Z39" si="85">SUM(Z40:Z52)</f>
        <v>0</v>
      </c>
      <c r="AA39" s="171">
        <f t="shared" ref="AA39" si="86">SUM(AA40:AA52)</f>
        <v>0</v>
      </c>
      <c r="AB39" s="170">
        <f t="shared" ref="AB39" si="87">SUM(AB40:AB52)</f>
        <v>0</v>
      </c>
      <c r="AC39" s="171">
        <f t="shared" ref="AC39" si="88">SUM(AC40:AC52)</f>
        <v>0</v>
      </c>
      <c r="AD39" s="170">
        <f t="shared" ref="AD39" si="89">SUM(AD40:AD52)</f>
        <v>0</v>
      </c>
      <c r="AE39" s="171">
        <f t="shared" ref="AE39" si="90">SUM(AE40:AE52)</f>
        <v>0</v>
      </c>
      <c r="AF39" s="170">
        <f t="shared" ref="AF39" si="91">SUM(AF40:AF52)</f>
        <v>0</v>
      </c>
      <c r="AG39" s="172">
        <f t="shared" ref="AG39" si="92">SUM(AG40:AG52)</f>
        <v>0</v>
      </c>
      <c r="AH39" s="173">
        <f t="shared" ref="AH39" si="93">SUM(AH40:AH52)</f>
        <v>0</v>
      </c>
      <c r="AI39" s="174">
        <f t="shared" ref="AI39" si="94">SUM(AI40:AI52)</f>
        <v>0</v>
      </c>
      <c r="AJ39" s="41">
        <f t="shared" ref="AJ39" si="95">SUM(AJ40:AJ52)</f>
        <v>0</v>
      </c>
      <c r="AK39" s="42">
        <f t="shared" ref="AK39" si="96">SUM(AK40:AK52)</f>
        <v>0</v>
      </c>
      <c r="AL39" s="42">
        <f t="shared" ref="AL39" si="97">SUM(AL40:AL52)</f>
        <v>0</v>
      </c>
      <c r="AM39" s="42">
        <f t="shared" ref="AM39" si="98">SUM(AM40:AM52)</f>
        <v>0</v>
      </c>
      <c r="AN39" s="42">
        <f t="shared" ref="AN39" si="99">SUM(AN40:AN52)</f>
        <v>0</v>
      </c>
      <c r="AO39" s="42">
        <f t="shared" ref="AO39" si="100">SUM(AO40:AO52)</f>
        <v>0</v>
      </c>
      <c r="AP39" s="43">
        <f t="shared" ref="AP39" si="101">SUM(AP40:AP52)</f>
        <v>0</v>
      </c>
      <c r="AQ39" s="105">
        <f t="shared" ref="AQ39" si="102">SUM(AQ40:AQ52)</f>
        <v>0</v>
      </c>
      <c r="AR39" s="42">
        <f t="shared" ref="AR39" si="103">SUM(AR40:AR52)</f>
        <v>0</v>
      </c>
      <c r="AS39" s="43">
        <f t="shared" ref="AS39" si="104">SUM(AS40:AS52)</f>
        <v>0</v>
      </c>
      <c r="AT39" s="105">
        <f t="shared" ref="AT39" si="105">SUM(AT40:AT52)</f>
        <v>0</v>
      </c>
      <c r="AU39" s="42">
        <f t="shared" ref="AU39" si="106">SUM(AU40:AU52)</f>
        <v>0</v>
      </c>
      <c r="AV39" s="42">
        <f t="shared" ref="AV39" si="107">SUM(AV40:AV52)</f>
        <v>0</v>
      </c>
      <c r="AW39" s="42">
        <f t="shared" ref="AW39" si="108">SUM(AW40:AW52)</f>
        <v>0</v>
      </c>
      <c r="AX39" s="106">
        <f t="shared" ref="AX39" si="109">SUM(AX40:AX52)</f>
        <v>0</v>
      </c>
      <c r="AY39" s="44" t="s">
        <v>1687</v>
      </c>
      <c r="AZ39" s="44" t="s">
        <v>1688</v>
      </c>
      <c r="BA39" s="45" t="s">
        <v>1689</v>
      </c>
    </row>
    <row r="40" spans="1:53" ht="45" x14ac:dyDescent="0.2">
      <c r="A40" s="864"/>
      <c r="B40" s="866" t="str">
        <f>VLOOKUP($D$9,'PROYECTOS REGISTRADOS'!$A$2:$D$82,4,0)</f>
        <v>Ampliación de los programas artìscticos y culturales Tocancipá, Cundinamarca, Centro Oriente</v>
      </c>
      <c r="C40" s="869" t="str">
        <f>VLOOKUP($D$9,'PROYECTOS REGISTRADOS'!$A$2:$D$82,3,0)</f>
        <v>2016-25817-00017</v>
      </c>
      <c r="D40" s="872" t="s">
        <v>562</v>
      </c>
      <c r="E40" s="875" t="str">
        <f>IF(D40=0,"0-0",(VLOOKUP(D40,'CONSOLIDADO PLAN DESARROLLO'!$EL$9:$ET$304,2,0)))</f>
        <v>Fortalecer los y programas  culturales y artísticos</v>
      </c>
      <c r="F40" s="878" t="str">
        <f>IF(D40=0,"0-0",(VLOOKUP(D40,'CONSOLIDADO PLAN DESARROLLO'!$EL$9:$ET$304,3,0)))</f>
        <v>Procesos fortalecidos</v>
      </c>
      <c r="G40" s="881">
        <f>IF(D40=0,"0-0",(VLOOKUP(D40,'CONSOLIDADO PLAN DESARROLLO'!$EL$9:$ET$304,4,0)))</f>
        <v>5</v>
      </c>
      <c r="H40" s="884">
        <f>IF(D40=0,"0-0",(VLOOKUP(D40,'CONSOLIDADO PLAN DESARROLLO'!$EL$9:$ET$304,5,0)))</f>
        <v>5</v>
      </c>
      <c r="I40" s="887">
        <f>IF(D40=0,"0-0",(VLOOKUP(D40,'CONSOLIDADO PLAN DESARROLLO'!$EL$9:$ET$304,$R$3,0)))</f>
        <v>5</v>
      </c>
      <c r="J40" s="888"/>
      <c r="K40" s="908"/>
      <c r="L40" s="911"/>
      <c r="M40" s="856" t="s">
        <v>1943</v>
      </c>
      <c r="N40" s="851" t="s">
        <v>1938</v>
      </c>
      <c r="O40" s="859">
        <v>4</v>
      </c>
      <c r="P40" s="47"/>
      <c r="Q40" s="46"/>
      <c r="R40" s="905"/>
      <c r="S40" s="48"/>
      <c r="T40" s="893"/>
      <c r="U40" s="49"/>
      <c r="V40" s="893"/>
      <c r="W40" s="49"/>
      <c r="X40" s="893"/>
      <c r="Y40" s="49"/>
      <c r="Z40" s="893"/>
      <c r="AA40" s="49"/>
      <c r="AB40" s="893"/>
      <c r="AC40" s="49"/>
      <c r="AD40" s="893"/>
      <c r="AE40" s="49"/>
      <c r="AF40" s="893"/>
      <c r="AG40" s="50"/>
      <c r="AH40" s="896">
        <f>+R40+T40+V40+X40+Z40+AB40+AD40+AF40</f>
        <v>0</v>
      </c>
      <c r="AI40" s="104">
        <f t="shared" ref="AI40:AI51" si="110">AC40+AE40+AG40+S40+U40+W40+Y40+AA40</f>
        <v>0</v>
      </c>
      <c r="AJ40" s="51"/>
      <c r="AK40" s="52"/>
      <c r="AL40" s="52"/>
      <c r="AM40" s="52"/>
      <c r="AN40" s="52"/>
      <c r="AO40" s="52"/>
      <c r="AP40" s="53">
        <f t="shared" ref="AP40:AP51" si="111">SUM(AJ40:AO40)</f>
        <v>0</v>
      </c>
      <c r="AQ40" s="54"/>
      <c r="AR40" s="52"/>
      <c r="AS40" s="53">
        <f t="shared" ref="AS40:AS50" si="112">SUM(AQ40:AR40)</f>
        <v>0</v>
      </c>
      <c r="AT40" s="54"/>
      <c r="AU40" s="52"/>
      <c r="AV40" s="52"/>
      <c r="AW40" s="52"/>
      <c r="AX40" s="55"/>
      <c r="AY40" s="56"/>
      <c r="AZ40" s="56"/>
      <c r="BA40" s="57"/>
    </row>
    <row r="41" spans="1:53" ht="33.75" x14ac:dyDescent="0.2">
      <c r="A41" s="864"/>
      <c r="B41" s="866"/>
      <c r="C41" s="869"/>
      <c r="D41" s="872"/>
      <c r="E41" s="876"/>
      <c r="F41" s="878"/>
      <c r="G41" s="881"/>
      <c r="H41" s="884"/>
      <c r="I41" s="889"/>
      <c r="J41" s="890"/>
      <c r="K41" s="908"/>
      <c r="L41" s="912"/>
      <c r="M41" s="856" t="s">
        <v>1944</v>
      </c>
      <c r="N41" s="851" t="s">
        <v>1938</v>
      </c>
      <c r="O41" s="859">
        <v>2</v>
      </c>
      <c r="P41" s="47"/>
      <c r="Q41" s="46"/>
      <c r="R41" s="906"/>
      <c r="S41" s="48"/>
      <c r="T41" s="894"/>
      <c r="U41" s="49"/>
      <c r="V41" s="894"/>
      <c r="W41" s="49"/>
      <c r="X41" s="894"/>
      <c r="Y41" s="49"/>
      <c r="Z41" s="894"/>
      <c r="AA41" s="49"/>
      <c r="AB41" s="894"/>
      <c r="AC41" s="49"/>
      <c r="AD41" s="894"/>
      <c r="AE41" s="49"/>
      <c r="AF41" s="894"/>
      <c r="AG41" s="50"/>
      <c r="AH41" s="897"/>
      <c r="AI41" s="104">
        <f t="shared" ref="AI41:AI46" si="113">AC41+AE41+AG41+S41+U41+W41+Y41+AA41</f>
        <v>0</v>
      </c>
      <c r="AJ41" s="51"/>
      <c r="AK41" s="52"/>
      <c r="AL41" s="52"/>
      <c r="AM41" s="52"/>
      <c r="AN41" s="52"/>
      <c r="AO41" s="52"/>
      <c r="AP41" s="53">
        <f t="shared" ref="AP41:AP46" si="114">SUM(AJ41:AO41)</f>
        <v>0</v>
      </c>
      <c r="AQ41" s="54"/>
      <c r="AR41" s="52"/>
      <c r="AS41" s="53">
        <f t="shared" ref="AS41:AS46" si="115">SUM(AQ41:AR41)</f>
        <v>0</v>
      </c>
      <c r="AT41" s="54"/>
      <c r="AU41" s="52"/>
      <c r="AV41" s="52"/>
      <c r="AW41" s="52"/>
      <c r="AX41" s="55"/>
      <c r="AY41" s="56"/>
      <c r="AZ41" s="56"/>
      <c r="BA41" s="57"/>
    </row>
    <row r="42" spans="1:53" ht="22.5" x14ac:dyDescent="0.2">
      <c r="A42" s="864"/>
      <c r="B42" s="866"/>
      <c r="C42" s="869"/>
      <c r="D42" s="872"/>
      <c r="E42" s="876"/>
      <c r="F42" s="878"/>
      <c r="G42" s="881"/>
      <c r="H42" s="884"/>
      <c r="I42" s="889"/>
      <c r="J42" s="890"/>
      <c r="K42" s="908"/>
      <c r="L42" s="912"/>
      <c r="M42" s="856" t="s">
        <v>1945</v>
      </c>
      <c r="N42" s="851" t="s">
        <v>1938</v>
      </c>
      <c r="O42" s="859">
        <v>4</v>
      </c>
      <c r="P42" s="47"/>
      <c r="Q42" s="46"/>
      <c r="R42" s="906"/>
      <c r="S42" s="48"/>
      <c r="T42" s="894"/>
      <c r="U42" s="49"/>
      <c r="V42" s="894"/>
      <c r="W42" s="49"/>
      <c r="X42" s="894"/>
      <c r="Y42" s="49"/>
      <c r="Z42" s="894"/>
      <c r="AA42" s="49"/>
      <c r="AB42" s="894"/>
      <c r="AC42" s="49"/>
      <c r="AD42" s="894"/>
      <c r="AE42" s="49"/>
      <c r="AF42" s="894"/>
      <c r="AG42" s="50"/>
      <c r="AH42" s="897"/>
      <c r="AI42" s="104">
        <f t="shared" ref="AI42:AI44" si="116">AC42+AE42+AG42+S42+U42+W42+Y42+AA42</f>
        <v>0</v>
      </c>
      <c r="AJ42" s="51"/>
      <c r="AK42" s="52"/>
      <c r="AL42" s="52"/>
      <c r="AM42" s="52"/>
      <c r="AN42" s="52"/>
      <c r="AO42" s="52"/>
      <c r="AP42" s="53">
        <f t="shared" ref="AP42:AP44" si="117">SUM(AJ42:AO42)</f>
        <v>0</v>
      </c>
      <c r="AQ42" s="54"/>
      <c r="AR42" s="52"/>
      <c r="AS42" s="53">
        <f t="shared" ref="AS42:AS44" si="118">SUM(AQ42:AR42)</f>
        <v>0</v>
      </c>
      <c r="AT42" s="54"/>
      <c r="AU42" s="52"/>
      <c r="AV42" s="52"/>
      <c r="AW42" s="52"/>
      <c r="AX42" s="55"/>
      <c r="AY42" s="56"/>
      <c r="AZ42" s="56"/>
      <c r="BA42" s="57"/>
    </row>
    <row r="43" spans="1:53" ht="22.5" x14ac:dyDescent="0.2">
      <c r="A43" s="864"/>
      <c r="B43" s="866"/>
      <c r="C43" s="869"/>
      <c r="D43" s="872"/>
      <c r="E43" s="876"/>
      <c r="F43" s="878"/>
      <c r="G43" s="881"/>
      <c r="H43" s="884"/>
      <c r="I43" s="889"/>
      <c r="J43" s="890"/>
      <c r="K43" s="908"/>
      <c r="L43" s="912"/>
      <c r="M43" s="856" t="s">
        <v>1946</v>
      </c>
      <c r="N43" s="851" t="s">
        <v>1938</v>
      </c>
      <c r="O43" s="859">
        <v>4</v>
      </c>
      <c r="P43" s="47"/>
      <c r="Q43" s="46"/>
      <c r="R43" s="906"/>
      <c r="S43" s="48"/>
      <c r="T43" s="894"/>
      <c r="U43" s="49"/>
      <c r="V43" s="894"/>
      <c r="W43" s="49"/>
      <c r="X43" s="894"/>
      <c r="Y43" s="49"/>
      <c r="Z43" s="894"/>
      <c r="AA43" s="49"/>
      <c r="AB43" s="894"/>
      <c r="AC43" s="49"/>
      <c r="AD43" s="894"/>
      <c r="AE43" s="49"/>
      <c r="AF43" s="894"/>
      <c r="AG43" s="50"/>
      <c r="AH43" s="897"/>
      <c r="AI43" s="104">
        <f t="shared" si="116"/>
        <v>0</v>
      </c>
      <c r="AJ43" s="51"/>
      <c r="AK43" s="52"/>
      <c r="AL43" s="52"/>
      <c r="AM43" s="52"/>
      <c r="AN43" s="52"/>
      <c r="AO43" s="52"/>
      <c r="AP43" s="53">
        <f t="shared" si="117"/>
        <v>0</v>
      </c>
      <c r="AQ43" s="54"/>
      <c r="AR43" s="52"/>
      <c r="AS43" s="53">
        <f t="shared" si="118"/>
        <v>0</v>
      </c>
      <c r="AT43" s="54"/>
      <c r="AU43" s="52"/>
      <c r="AV43" s="52"/>
      <c r="AW43" s="52"/>
      <c r="AX43" s="55"/>
      <c r="AY43" s="56"/>
      <c r="AZ43" s="56"/>
      <c r="BA43" s="57"/>
    </row>
    <row r="44" spans="1:53" x14ac:dyDescent="0.2">
      <c r="A44" s="864"/>
      <c r="B44" s="866"/>
      <c r="C44" s="869"/>
      <c r="D44" s="872"/>
      <c r="E44" s="876"/>
      <c r="F44" s="878"/>
      <c r="G44" s="881"/>
      <c r="H44" s="884"/>
      <c r="I44" s="889"/>
      <c r="J44" s="890"/>
      <c r="K44" s="908"/>
      <c r="L44" s="912"/>
      <c r="M44" s="856" t="s">
        <v>1947</v>
      </c>
      <c r="N44" s="851" t="s">
        <v>1938</v>
      </c>
      <c r="O44" s="859">
        <v>3</v>
      </c>
      <c r="P44" s="47"/>
      <c r="Q44" s="46"/>
      <c r="R44" s="906"/>
      <c r="S44" s="48"/>
      <c r="T44" s="894"/>
      <c r="U44" s="49"/>
      <c r="V44" s="894"/>
      <c r="W44" s="49"/>
      <c r="X44" s="894"/>
      <c r="Y44" s="49"/>
      <c r="Z44" s="894"/>
      <c r="AA44" s="49"/>
      <c r="AB44" s="894"/>
      <c r="AC44" s="49"/>
      <c r="AD44" s="894"/>
      <c r="AE44" s="49"/>
      <c r="AF44" s="894"/>
      <c r="AG44" s="50"/>
      <c r="AH44" s="897"/>
      <c r="AI44" s="104">
        <f t="shared" si="116"/>
        <v>0</v>
      </c>
      <c r="AJ44" s="51"/>
      <c r="AK44" s="52"/>
      <c r="AL44" s="52"/>
      <c r="AM44" s="52"/>
      <c r="AN44" s="52"/>
      <c r="AO44" s="52"/>
      <c r="AP44" s="53">
        <f t="shared" si="117"/>
        <v>0</v>
      </c>
      <c r="AQ44" s="54"/>
      <c r="AR44" s="52"/>
      <c r="AS44" s="53">
        <f t="shared" si="118"/>
        <v>0</v>
      </c>
      <c r="AT44" s="54"/>
      <c r="AU44" s="52"/>
      <c r="AV44" s="52"/>
      <c r="AW44" s="52"/>
      <c r="AX44" s="55"/>
      <c r="AY44" s="56"/>
      <c r="AZ44" s="56"/>
      <c r="BA44" s="57"/>
    </row>
    <row r="45" spans="1:53" ht="33.75" x14ac:dyDescent="0.2">
      <c r="A45" s="864"/>
      <c r="B45" s="866"/>
      <c r="C45" s="869"/>
      <c r="D45" s="872"/>
      <c r="E45" s="876"/>
      <c r="F45" s="878"/>
      <c r="G45" s="881"/>
      <c r="H45" s="884"/>
      <c r="I45" s="889"/>
      <c r="J45" s="890"/>
      <c r="K45" s="908"/>
      <c r="L45" s="912"/>
      <c r="M45" s="856" t="s">
        <v>1948</v>
      </c>
      <c r="N45" s="851" t="s">
        <v>1938</v>
      </c>
      <c r="O45" s="859">
        <v>2</v>
      </c>
      <c r="P45" s="47"/>
      <c r="Q45" s="46"/>
      <c r="R45" s="906"/>
      <c r="S45" s="48"/>
      <c r="T45" s="894"/>
      <c r="U45" s="49"/>
      <c r="V45" s="894"/>
      <c r="W45" s="49"/>
      <c r="X45" s="894"/>
      <c r="Y45" s="49"/>
      <c r="Z45" s="894"/>
      <c r="AA45" s="49"/>
      <c r="AB45" s="894"/>
      <c r="AC45" s="49"/>
      <c r="AD45" s="894"/>
      <c r="AE45" s="49"/>
      <c r="AF45" s="894"/>
      <c r="AG45" s="50"/>
      <c r="AH45" s="897"/>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x14ac:dyDescent="0.2">
      <c r="A46" s="864"/>
      <c r="B46" s="866"/>
      <c r="C46" s="869"/>
      <c r="D46" s="872"/>
      <c r="E46" s="876"/>
      <c r="F46" s="878"/>
      <c r="G46" s="881"/>
      <c r="H46" s="884"/>
      <c r="I46" s="889"/>
      <c r="J46" s="890"/>
      <c r="K46" s="908"/>
      <c r="L46" s="912"/>
      <c r="M46" s="856" t="s">
        <v>1949</v>
      </c>
      <c r="N46" s="851" t="s">
        <v>1938</v>
      </c>
      <c r="O46" s="859">
        <v>4</v>
      </c>
      <c r="P46" s="47"/>
      <c r="Q46" s="46"/>
      <c r="R46" s="906"/>
      <c r="S46" s="48"/>
      <c r="T46" s="894"/>
      <c r="U46" s="49"/>
      <c r="V46" s="894"/>
      <c r="W46" s="49"/>
      <c r="X46" s="894"/>
      <c r="Y46" s="49"/>
      <c r="Z46" s="894"/>
      <c r="AA46" s="49"/>
      <c r="AB46" s="894"/>
      <c r="AC46" s="49"/>
      <c r="AD46" s="894"/>
      <c r="AE46" s="49"/>
      <c r="AF46" s="894"/>
      <c r="AG46" s="50"/>
      <c r="AH46" s="897"/>
      <c r="AI46" s="104">
        <f t="shared" si="113"/>
        <v>0</v>
      </c>
      <c r="AJ46" s="51"/>
      <c r="AK46" s="52"/>
      <c r="AL46" s="52"/>
      <c r="AM46" s="52"/>
      <c r="AN46" s="52"/>
      <c r="AO46" s="52"/>
      <c r="AP46" s="53">
        <f t="shared" si="114"/>
        <v>0</v>
      </c>
      <c r="AQ46" s="54"/>
      <c r="AR46" s="52"/>
      <c r="AS46" s="53">
        <f t="shared" si="115"/>
        <v>0</v>
      </c>
      <c r="AT46" s="54"/>
      <c r="AU46" s="52"/>
      <c r="AV46" s="52"/>
      <c r="AW46" s="52"/>
      <c r="AX46" s="55"/>
      <c r="AY46" s="56"/>
      <c r="AZ46" s="56"/>
      <c r="BA46" s="57"/>
    </row>
    <row r="47" spans="1:53" ht="17.25" customHeight="1" x14ac:dyDescent="0.2">
      <c r="A47" s="864"/>
      <c r="B47" s="866"/>
      <c r="C47" s="869"/>
      <c r="D47" s="872"/>
      <c r="E47" s="876"/>
      <c r="F47" s="878"/>
      <c r="G47" s="881"/>
      <c r="H47" s="884"/>
      <c r="I47" s="889"/>
      <c r="J47" s="890"/>
      <c r="K47" s="908"/>
      <c r="L47" s="912"/>
      <c r="M47" s="856" t="s">
        <v>1950</v>
      </c>
      <c r="N47" s="851" t="s">
        <v>1938</v>
      </c>
      <c r="O47" s="859">
        <v>1</v>
      </c>
      <c r="P47" s="47"/>
      <c r="Q47" s="46"/>
      <c r="R47" s="906"/>
      <c r="S47" s="48"/>
      <c r="T47" s="894"/>
      <c r="U47" s="49"/>
      <c r="V47" s="894"/>
      <c r="W47" s="49"/>
      <c r="X47" s="894"/>
      <c r="Y47" s="49"/>
      <c r="Z47" s="894"/>
      <c r="AA47" s="49"/>
      <c r="AB47" s="894"/>
      <c r="AC47" s="49"/>
      <c r="AD47" s="894"/>
      <c r="AE47" s="49"/>
      <c r="AF47" s="894"/>
      <c r="AG47" s="50"/>
      <c r="AH47" s="897"/>
      <c r="AI47" s="104">
        <f t="shared" si="110"/>
        <v>0</v>
      </c>
      <c r="AJ47" s="51"/>
      <c r="AK47" s="52"/>
      <c r="AL47" s="52"/>
      <c r="AM47" s="52"/>
      <c r="AN47" s="52"/>
      <c r="AO47" s="52"/>
      <c r="AP47" s="53">
        <f t="shared" si="111"/>
        <v>0</v>
      </c>
      <c r="AQ47" s="54"/>
      <c r="AR47" s="52"/>
      <c r="AS47" s="53">
        <f t="shared" si="112"/>
        <v>0</v>
      </c>
      <c r="AT47" s="54"/>
      <c r="AU47" s="52"/>
      <c r="AV47" s="52"/>
      <c r="AW47" s="52"/>
      <c r="AX47" s="55"/>
      <c r="AY47" s="56"/>
      <c r="AZ47" s="56"/>
      <c r="BA47" s="57"/>
    </row>
    <row r="48" spans="1:53" ht="17.25" customHeight="1" x14ac:dyDescent="0.2">
      <c r="A48" s="864"/>
      <c r="B48" s="866"/>
      <c r="C48" s="869"/>
      <c r="D48" s="872"/>
      <c r="E48" s="876"/>
      <c r="F48" s="878"/>
      <c r="G48" s="881"/>
      <c r="H48" s="884"/>
      <c r="I48" s="889"/>
      <c r="J48" s="890"/>
      <c r="K48" s="908"/>
      <c r="L48" s="912"/>
      <c r="M48" s="856" t="s">
        <v>1951</v>
      </c>
      <c r="N48" s="851" t="s">
        <v>1938</v>
      </c>
      <c r="O48" s="859">
        <v>1</v>
      </c>
      <c r="P48" s="47"/>
      <c r="Q48" s="46"/>
      <c r="R48" s="906"/>
      <c r="S48" s="48"/>
      <c r="T48" s="894"/>
      <c r="U48" s="49"/>
      <c r="V48" s="894"/>
      <c r="W48" s="49"/>
      <c r="X48" s="894"/>
      <c r="Y48" s="49"/>
      <c r="Z48" s="894"/>
      <c r="AA48" s="49"/>
      <c r="AB48" s="894"/>
      <c r="AC48" s="49"/>
      <c r="AD48" s="894"/>
      <c r="AE48" s="49"/>
      <c r="AF48" s="894"/>
      <c r="AG48" s="50"/>
      <c r="AH48" s="897"/>
      <c r="AI48" s="104">
        <f t="shared" si="110"/>
        <v>0</v>
      </c>
      <c r="AJ48" s="51"/>
      <c r="AK48" s="52"/>
      <c r="AL48" s="52"/>
      <c r="AM48" s="52"/>
      <c r="AN48" s="52"/>
      <c r="AO48" s="52"/>
      <c r="AP48" s="53">
        <f t="shared" si="111"/>
        <v>0</v>
      </c>
      <c r="AQ48" s="54"/>
      <c r="AR48" s="52"/>
      <c r="AS48" s="53">
        <f t="shared" si="112"/>
        <v>0</v>
      </c>
      <c r="AT48" s="54"/>
      <c r="AU48" s="52"/>
      <c r="AV48" s="52"/>
      <c r="AW48" s="52"/>
      <c r="AX48" s="55"/>
      <c r="AY48" s="56"/>
      <c r="AZ48" s="56"/>
      <c r="BA48" s="57"/>
    </row>
    <row r="49" spans="1:53" ht="33.75" x14ac:dyDescent="0.2">
      <c r="A49" s="864"/>
      <c r="B49" s="866"/>
      <c r="C49" s="869"/>
      <c r="D49" s="872"/>
      <c r="E49" s="876"/>
      <c r="F49" s="878"/>
      <c r="G49" s="881"/>
      <c r="H49" s="884"/>
      <c r="I49" s="889"/>
      <c r="J49" s="890"/>
      <c r="K49" s="908"/>
      <c r="L49" s="912"/>
      <c r="M49" s="857" t="s">
        <v>1952</v>
      </c>
      <c r="N49" s="851"/>
      <c r="O49" s="852"/>
      <c r="P49" s="47"/>
      <c r="Q49" s="46"/>
      <c r="R49" s="906"/>
      <c r="S49" s="48"/>
      <c r="T49" s="894"/>
      <c r="U49" s="49"/>
      <c r="V49" s="894"/>
      <c r="W49" s="49"/>
      <c r="X49" s="894"/>
      <c r="Y49" s="49"/>
      <c r="Z49" s="894"/>
      <c r="AA49" s="49"/>
      <c r="AB49" s="894"/>
      <c r="AC49" s="49"/>
      <c r="AD49" s="894"/>
      <c r="AE49" s="49"/>
      <c r="AF49" s="894"/>
      <c r="AG49" s="50"/>
      <c r="AH49" s="897"/>
      <c r="AI49" s="104">
        <f t="shared" si="110"/>
        <v>0</v>
      </c>
      <c r="AJ49" s="51"/>
      <c r="AK49" s="52"/>
      <c r="AL49" s="52"/>
      <c r="AM49" s="52"/>
      <c r="AN49" s="52"/>
      <c r="AO49" s="52"/>
      <c r="AP49" s="53">
        <f t="shared" si="111"/>
        <v>0</v>
      </c>
      <c r="AQ49" s="54"/>
      <c r="AR49" s="52"/>
      <c r="AS49" s="53">
        <f t="shared" si="112"/>
        <v>0</v>
      </c>
      <c r="AT49" s="54"/>
      <c r="AU49" s="52"/>
      <c r="AV49" s="52"/>
      <c r="AW49" s="52"/>
      <c r="AX49" s="55"/>
      <c r="AY49" s="56"/>
      <c r="AZ49" s="56"/>
      <c r="BA49" s="57"/>
    </row>
    <row r="50" spans="1:53" ht="22.5" x14ac:dyDescent="0.2">
      <c r="A50" s="864"/>
      <c r="B50" s="866"/>
      <c r="C50" s="869"/>
      <c r="D50" s="872"/>
      <c r="E50" s="876"/>
      <c r="F50" s="878"/>
      <c r="G50" s="881"/>
      <c r="H50" s="884"/>
      <c r="I50" s="889"/>
      <c r="J50" s="890"/>
      <c r="K50" s="908"/>
      <c r="L50" s="912"/>
      <c r="M50" s="857" t="s">
        <v>1953</v>
      </c>
      <c r="N50" s="851"/>
      <c r="O50" s="852"/>
      <c r="P50" s="47"/>
      <c r="Q50" s="46"/>
      <c r="R50" s="906"/>
      <c r="S50" s="48"/>
      <c r="T50" s="894"/>
      <c r="U50" s="49"/>
      <c r="V50" s="894"/>
      <c r="W50" s="49"/>
      <c r="X50" s="894"/>
      <c r="Y50" s="49"/>
      <c r="Z50" s="894"/>
      <c r="AA50" s="49"/>
      <c r="AB50" s="894"/>
      <c r="AC50" s="49"/>
      <c r="AD50" s="894"/>
      <c r="AE50" s="49"/>
      <c r="AF50" s="894"/>
      <c r="AG50" s="50"/>
      <c r="AH50" s="897"/>
      <c r="AI50" s="104">
        <f t="shared" si="110"/>
        <v>0</v>
      </c>
      <c r="AJ50" s="51"/>
      <c r="AK50" s="52"/>
      <c r="AL50" s="52"/>
      <c r="AM50" s="52"/>
      <c r="AN50" s="52"/>
      <c r="AO50" s="52"/>
      <c r="AP50" s="53">
        <f t="shared" si="111"/>
        <v>0</v>
      </c>
      <c r="AQ50" s="54"/>
      <c r="AR50" s="52"/>
      <c r="AS50" s="53">
        <f t="shared" si="112"/>
        <v>0</v>
      </c>
      <c r="AT50" s="54"/>
      <c r="AU50" s="52"/>
      <c r="AV50" s="52"/>
      <c r="AW50" s="52"/>
      <c r="AX50" s="55"/>
      <c r="AY50" s="56"/>
      <c r="AZ50" s="56"/>
      <c r="BA50" s="57"/>
    </row>
    <row r="51" spans="1:53" ht="17.25" customHeight="1" x14ac:dyDescent="0.2">
      <c r="A51" s="864"/>
      <c r="B51" s="867"/>
      <c r="C51" s="870"/>
      <c r="D51" s="873"/>
      <c r="E51" s="876"/>
      <c r="F51" s="879"/>
      <c r="G51" s="882"/>
      <c r="H51" s="885"/>
      <c r="I51" s="889"/>
      <c r="J51" s="890"/>
      <c r="K51" s="909"/>
      <c r="L51" s="912"/>
      <c r="M51" s="858" t="s">
        <v>1954</v>
      </c>
      <c r="N51" s="854"/>
      <c r="O51" s="855"/>
      <c r="P51" s="108"/>
      <c r="Q51" s="107"/>
      <c r="R51" s="906"/>
      <c r="S51" s="109"/>
      <c r="T51" s="894"/>
      <c r="U51" s="110"/>
      <c r="V51" s="894"/>
      <c r="W51" s="110"/>
      <c r="X51" s="894"/>
      <c r="Y51" s="110"/>
      <c r="Z51" s="894"/>
      <c r="AA51" s="110"/>
      <c r="AB51" s="894"/>
      <c r="AC51" s="110"/>
      <c r="AD51" s="894"/>
      <c r="AE51" s="110"/>
      <c r="AF51" s="894"/>
      <c r="AG51" s="111"/>
      <c r="AH51" s="898"/>
      <c r="AI51" s="104">
        <f t="shared" si="110"/>
        <v>0</v>
      </c>
      <c r="AJ51" s="112"/>
      <c r="AK51" s="113"/>
      <c r="AL51" s="113"/>
      <c r="AM51" s="113"/>
      <c r="AN51" s="113"/>
      <c r="AO51" s="113"/>
      <c r="AP51" s="53">
        <f t="shared" si="111"/>
        <v>0</v>
      </c>
      <c r="AQ51" s="114"/>
      <c r="AR51" s="113"/>
      <c r="AS51" s="53">
        <f>SUM(AQ51:AR51)</f>
        <v>0</v>
      </c>
      <c r="AT51" s="114"/>
      <c r="AU51" s="113"/>
      <c r="AV51" s="113"/>
      <c r="AW51" s="113"/>
      <c r="AX51" s="115"/>
      <c r="AY51" s="116"/>
      <c r="AZ51" s="116"/>
      <c r="BA51" s="117"/>
    </row>
    <row r="52" spans="1:53" ht="9.9499999999999993" customHeight="1" thickBot="1" x14ac:dyDescent="0.25">
      <c r="A52" s="865"/>
      <c r="B52" s="868"/>
      <c r="C52" s="871"/>
      <c r="D52" s="874"/>
      <c r="E52" s="877"/>
      <c r="F52" s="880"/>
      <c r="G52" s="883"/>
      <c r="H52" s="886"/>
      <c r="I52" s="891"/>
      <c r="J52" s="892"/>
      <c r="K52" s="910"/>
      <c r="L52" s="913"/>
      <c r="M52" s="181"/>
      <c r="N52" s="182"/>
      <c r="O52" s="183"/>
      <c r="P52" s="118"/>
      <c r="Q52" s="118"/>
      <c r="R52" s="907"/>
      <c r="S52" s="184"/>
      <c r="T52" s="895"/>
      <c r="U52" s="185"/>
      <c r="V52" s="895"/>
      <c r="W52" s="185"/>
      <c r="X52" s="895"/>
      <c r="Y52" s="185"/>
      <c r="Z52" s="895"/>
      <c r="AA52" s="185"/>
      <c r="AB52" s="895"/>
      <c r="AC52" s="185"/>
      <c r="AD52" s="895"/>
      <c r="AE52" s="185"/>
      <c r="AF52" s="895"/>
      <c r="AG52" s="186"/>
      <c r="AH52" s="119"/>
      <c r="AI52" s="120"/>
      <c r="AJ52" s="187"/>
      <c r="AK52" s="188"/>
      <c r="AL52" s="188"/>
      <c r="AM52" s="188"/>
      <c r="AN52" s="188"/>
      <c r="AO52" s="188"/>
      <c r="AP52" s="121"/>
      <c r="AQ52" s="189"/>
      <c r="AR52" s="188"/>
      <c r="AS52" s="121"/>
      <c r="AT52" s="189"/>
      <c r="AU52" s="188"/>
      <c r="AV52" s="188"/>
      <c r="AW52" s="188"/>
      <c r="AX52" s="190"/>
      <c r="AY52" s="191"/>
      <c r="AZ52" s="191"/>
      <c r="BA52" s="192"/>
    </row>
    <row r="53" spans="1:53" ht="6" customHeight="1" x14ac:dyDescent="0.2">
      <c r="A53" s="157"/>
      <c r="B53" s="193"/>
      <c r="C53" s="193"/>
      <c r="D53" s="193"/>
      <c r="E53" s="193"/>
      <c r="F53" s="193"/>
      <c r="G53" s="193"/>
      <c r="H53" s="193"/>
      <c r="I53" s="914"/>
      <c r="J53" s="914"/>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4"/>
      <c r="AJ53" s="194"/>
      <c r="AK53" s="194"/>
      <c r="AL53" s="194"/>
      <c r="AM53" s="194"/>
      <c r="AN53" s="194"/>
      <c r="AO53" s="195"/>
      <c r="AP53" s="194"/>
      <c r="AQ53" s="194"/>
      <c r="AR53" s="194"/>
      <c r="AS53" s="194"/>
      <c r="AT53" s="194"/>
      <c r="AU53" s="194"/>
      <c r="AV53" s="194"/>
      <c r="AW53" s="194"/>
      <c r="AX53" s="194"/>
      <c r="AY53" s="194"/>
      <c r="AZ53" s="194"/>
      <c r="BA53" s="157"/>
    </row>
    <row r="54" spans="1:53" ht="72" customHeight="1" x14ac:dyDescent="0.2">
      <c r="A54" s="863">
        <v>5</v>
      </c>
      <c r="B54" s="162" t="s">
        <v>1710</v>
      </c>
      <c r="C54" s="163" t="s">
        <v>1711</v>
      </c>
      <c r="D54" s="164" t="s">
        <v>21</v>
      </c>
      <c r="E54" s="164" t="s">
        <v>1899</v>
      </c>
      <c r="F54" s="163" t="s">
        <v>1712</v>
      </c>
      <c r="G54" s="165" t="s">
        <v>1680</v>
      </c>
      <c r="H54" s="165" t="s">
        <v>1681</v>
      </c>
      <c r="I54" s="166" t="s">
        <v>1915</v>
      </c>
      <c r="J54" s="167">
        <f>+$N$3</f>
        <v>2017</v>
      </c>
      <c r="K54" s="165" t="s">
        <v>1932</v>
      </c>
      <c r="L54" s="166" t="s">
        <v>1933</v>
      </c>
      <c r="M54" s="163" t="s">
        <v>1713</v>
      </c>
      <c r="N54" s="163" t="s">
        <v>1714</v>
      </c>
      <c r="O54" s="163" t="s">
        <v>1715</v>
      </c>
      <c r="P54" s="163" t="s">
        <v>1716</v>
      </c>
      <c r="Q54" s="163" t="s">
        <v>1717</v>
      </c>
      <c r="R54" s="168">
        <f t="shared" ref="R54" si="119">SUM(R55:R61)</f>
        <v>0</v>
      </c>
      <c r="S54" s="169">
        <f t="shared" ref="S54" si="120">SUM(S55:S61)</f>
        <v>0</v>
      </c>
      <c r="T54" s="170">
        <f t="shared" ref="T54" si="121">SUM(T55:T61)</f>
        <v>0</v>
      </c>
      <c r="U54" s="171">
        <f t="shared" ref="U54" si="122">SUM(U55:U61)</f>
        <v>0</v>
      </c>
      <c r="V54" s="170">
        <f t="shared" ref="V54" si="123">SUM(V55:V61)</f>
        <v>0</v>
      </c>
      <c r="W54" s="171">
        <f t="shared" ref="W54" si="124">SUM(W55:W61)</f>
        <v>0</v>
      </c>
      <c r="X54" s="170">
        <f t="shared" ref="X54" si="125">SUM(X55:X61)</f>
        <v>0</v>
      </c>
      <c r="Y54" s="171">
        <f t="shared" ref="Y54" si="126">SUM(Y55:Y61)</f>
        <v>0</v>
      </c>
      <c r="Z54" s="170">
        <f t="shared" ref="Z54" si="127">SUM(Z55:Z61)</f>
        <v>0</v>
      </c>
      <c r="AA54" s="171">
        <f t="shared" ref="AA54" si="128">SUM(AA55:AA61)</f>
        <v>0</v>
      </c>
      <c r="AB54" s="170">
        <f t="shared" ref="AB54" si="129">SUM(AB55:AB61)</f>
        <v>0</v>
      </c>
      <c r="AC54" s="171">
        <f t="shared" ref="AC54" si="130">SUM(AC55:AC61)</f>
        <v>0</v>
      </c>
      <c r="AD54" s="170">
        <f t="shared" ref="AD54" si="131">SUM(AD55:AD61)</f>
        <v>0</v>
      </c>
      <c r="AE54" s="171">
        <f t="shared" ref="AE54" si="132">SUM(AE55:AE61)</f>
        <v>0</v>
      </c>
      <c r="AF54" s="170">
        <f t="shared" ref="AF54" si="133">SUM(AF55:AF61)</f>
        <v>0</v>
      </c>
      <c r="AG54" s="172">
        <f t="shared" ref="AG54" si="134">SUM(AG55:AG61)</f>
        <v>0</v>
      </c>
      <c r="AH54" s="173">
        <f t="shared" ref="AH54" si="135">SUM(AH55:AH61)</f>
        <v>0</v>
      </c>
      <c r="AI54" s="174">
        <f t="shared" ref="AI54" si="136">SUM(AI55:AI61)</f>
        <v>0</v>
      </c>
      <c r="AJ54" s="41">
        <f t="shared" ref="AJ54" si="137">SUM(AJ55:AJ61)</f>
        <v>0</v>
      </c>
      <c r="AK54" s="42">
        <f t="shared" ref="AK54" si="138">SUM(AK55:AK61)</f>
        <v>0</v>
      </c>
      <c r="AL54" s="42">
        <f t="shared" ref="AL54" si="139">SUM(AL55:AL61)</f>
        <v>0</v>
      </c>
      <c r="AM54" s="42">
        <f t="shared" ref="AM54" si="140">SUM(AM55:AM61)</f>
        <v>0</v>
      </c>
      <c r="AN54" s="42">
        <f t="shared" ref="AN54" si="141">SUM(AN55:AN61)</f>
        <v>0</v>
      </c>
      <c r="AO54" s="42">
        <f t="shared" ref="AO54" si="142">SUM(AO55:AO61)</f>
        <v>0</v>
      </c>
      <c r="AP54" s="43">
        <f t="shared" ref="AP54" si="143">SUM(AP55:AP61)</f>
        <v>0</v>
      </c>
      <c r="AQ54" s="105">
        <f t="shared" ref="AQ54" si="144">SUM(AQ55:AQ61)</f>
        <v>0</v>
      </c>
      <c r="AR54" s="42">
        <f t="shared" ref="AR54" si="145">SUM(AR55:AR61)</f>
        <v>0</v>
      </c>
      <c r="AS54" s="43">
        <f t="shared" ref="AS54" si="146">SUM(AS55:AS61)</f>
        <v>0</v>
      </c>
      <c r="AT54" s="105">
        <f t="shared" ref="AT54" si="147">SUM(AT55:AT61)</f>
        <v>0</v>
      </c>
      <c r="AU54" s="42">
        <f t="shared" ref="AU54" si="148">SUM(AU55:AU61)</f>
        <v>0</v>
      </c>
      <c r="AV54" s="42">
        <f t="shared" ref="AV54" si="149">SUM(AV55:AV61)</f>
        <v>0</v>
      </c>
      <c r="AW54" s="42">
        <f t="shared" ref="AW54" si="150">SUM(AW55:AW61)</f>
        <v>0</v>
      </c>
      <c r="AX54" s="106">
        <f t="shared" ref="AX54" si="151">SUM(AX55:AX61)</f>
        <v>0</v>
      </c>
      <c r="AY54" s="44" t="s">
        <v>1687</v>
      </c>
      <c r="AZ54" s="44" t="s">
        <v>1688</v>
      </c>
      <c r="BA54" s="45" t="s">
        <v>1689</v>
      </c>
    </row>
    <row r="55" spans="1:53" ht="45" x14ac:dyDescent="0.2">
      <c r="A55" s="864"/>
      <c r="B55" s="866" t="str">
        <f>VLOOKUP($D$9,'PROYECTOS REGISTRADOS'!$A$2:$D$82,4,0)</f>
        <v>Ampliación de los programas artìscticos y culturales Tocancipá, Cundinamarca, Centro Oriente</v>
      </c>
      <c r="C55" s="869" t="str">
        <f>VLOOKUP($D$9,'PROYECTOS REGISTRADOS'!$A$2:$D$82,3,0)</f>
        <v>2016-25817-00017</v>
      </c>
      <c r="D55" s="872" t="s">
        <v>569</v>
      </c>
      <c r="E55" s="875" t="str">
        <f>IF(D55=0,"0-0",(VLOOKUP(D55,'CONSOLIDADO PLAN DESARROLLO'!$EL$9:$ET$304,2,0)))</f>
        <v xml:space="preserve">Mantener la Participación de la cultura Tocancipeña en el panorama departamental , Nacional e Internacional </v>
      </c>
      <c r="F55" s="878" t="str">
        <f>IF(D55=0,"0-0",(VLOOKUP(D55,'CONSOLIDADO PLAN DESARROLLO'!$EL$9:$ET$304,3,0)))</f>
        <v xml:space="preserve">No. de presentaciones y participaciones </v>
      </c>
      <c r="G55" s="881">
        <f>IF(D55=0,"0-0",(VLOOKUP(D55,'CONSOLIDADO PLAN DESARROLLO'!$EL$9:$ET$304,4,0)))</f>
        <v>126</v>
      </c>
      <c r="H55" s="884">
        <f>IF(D55=0,"0-0",(VLOOKUP(D55,'CONSOLIDADO PLAN DESARROLLO'!$EL$9:$ET$304,5,0)))</f>
        <v>126</v>
      </c>
      <c r="I55" s="887">
        <f>IF(D55=0,"0-0",(VLOOKUP(D55,'CONSOLIDADO PLAN DESARROLLO'!$EL$9:$ET$304,$R$3,0)))</f>
        <v>126</v>
      </c>
      <c r="J55" s="888"/>
      <c r="K55" s="908"/>
      <c r="L55" s="911"/>
      <c r="M55" s="856" t="s">
        <v>1955</v>
      </c>
      <c r="N55" s="851" t="s">
        <v>1938</v>
      </c>
      <c r="O55" s="859">
        <v>4</v>
      </c>
      <c r="P55" s="47"/>
      <c r="Q55" s="46"/>
      <c r="R55" s="905"/>
      <c r="S55" s="48"/>
      <c r="T55" s="893"/>
      <c r="U55" s="49"/>
      <c r="V55" s="893"/>
      <c r="W55" s="49"/>
      <c r="X55" s="893"/>
      <c r="Y55" s="49"/>
      <c r="Z55" s="893"/>
      <c r="AA55" s="49"/>
      <c r="AB55" s="893"/>
      <c r="AC55" s="49"/>
      <c r="AD55" s="893"/>
      <c r="AE55" s="49"/>
      <c r="AF55" s="893"/>
      <c r="AG55" s="50"/>
      <c r="AH55" s="896">
        <f>+R55+T55+V55+X55+Z55+AB55+AD55+AF55</f>
        <v>0</v>
      </c>
      <c r="AI55" s="104">
        <f t="shared" ref="AI55:AI60" si="152">AC55+AE55+AG55+S55+U55+W55+Y55+AA55</f>
        <v>0</v>
      </c>
      <c r="AJ55" s="51"/>
      <c r="AK55" s="52"/>
      <c r="AL55" s="52"/>
      <c r="AM55" s="52"/>
      <c r="AN55" s="52"/>
      <c r="AO55" s="52"/>
      <c r="AP55" s="53">
        <f t="shared" ref="AP55:AP60" si="153">SUM(AJ55:AO55)</f>
        <v>0</v>
      </c>
      <c r="AQ55" s="54"/>
      <c r="AR55" s="52"/>
      <c r="AS55" s="53">
        <f t="shared" ref="AS55:AS59" si="154">SUM(AQ55:AR55)</f>
        <v>0</v>
      </c>
      <c r="AT55" s="54"/>
      <c r="AU55" s="52"/>
      <c r="AV55" s="52"/>
      <c r="AW55" s="52"/>
      <c r="AX55" s="55"/>
      <c r="AY55" s="56"/>
      <c r="AZ55" s="56"/>
      <c r="BA55" s="57"/>
    </row>
    <row r="56" spans="1:53" ht="33.75" x14ac:dyDescent="0.2">
      <c r="A56" s="864"/>
      <c r="B56" s="866"/>
      <c r="C56" s="869"/>
      <c r="D56" s="872"/>
      <c r="E56" s="876"/>
      <c r="F56" s="878"/>
      <c r="G56" s="881"/>
      <c r="H56" s="884"/>
      <c r="I56" s="889"/>
      <c r="J56" s="890"/>
      <c r="K56" s="908"/>
      <c r="L56" s="912"/>
      <c r="M56" s="857" t="s">
        <v>1956</v>
      </c>
      <c r="N56" s="851"/>
      <c r="O56" s="852"/>
      <c r="P56" s="47"/>
      <c r="Q56" s="46"/>
      <c r="R56" s="906"/>
      <c r="S56" s="48"/>
      <c r="T56" s="894"/>
      <c r="U56" s="49"/>
      <c r="V56" s="894"/>
      <c r="W56" s="49"/>
      <c r="X56" s="894"/>
      <c r="Y56" s="49"/>
      <c r="Z56" s="894"/>
      <c r="AA56" s="49"/>
      <c r="AB56" s="894"/>
      <c r="AC56" s="49"/>
      <c r="AD56" s="894"/>
      <c r="AE56" s="49"/>
      <c r="AF56" s="894"/>
      <c r="AG56" s="50"/>
      <c r="AH56" s="897"/>
      <c r="AI56" s="104">
        <f t="shared" si="152"/>
        <v>0</v>
      </c>
      <c r="AJ56" s="51"/>
      <c r="AK56" s="52"/>
      <c r="AL56" s="52"/>
      <c r="AM56" s="52"/>
      <c r="AN56" s="52"/>
      <c r="AO56" s="52"/>
      <c r="AP56" s="53">
        <f t="shared" si="153"/>
        <v>0</v>
      </c>
      <c r="AQ56" s="54"/>
      <c r="AR56" s="52"/>
      <c r="AS56" s="53">
        <f t="shared" si="154"/>
        <v>0</v>
      </c>
      <c r="AT56" s="54"/>
      <c r="AU56" s="52"/>
      <c r="AV56" s="52"/>
      <c r="AW56" s="52"/>
      <c r="AX56" s="55"/>
      <c r="AY56" s="56"/>
      <c r="AZ56" s="56"/>
      <c r="BA56" s="57"/>
    </row>
    <row r="57" spans="1:53" ht="17.25" customHeight="1" x14ac:dyDescent="0.2">
      <c r="A57" s="864"/>
      <c r="B57" s="866"/>
      <c r="C57" s="869"/>
      <c r="D57" s="872"/>
      <c r="E57" s="876"/>
      <c r="F57" s="878"/>
      <c r="G57" s="881"/>
      <c r="H57" s="884"/>
      <c r="I57" s="889"/>
      <c r="J57" s="890"/>
      <c r="K57" s="908"/>
      <c r="L57" s="912"/>
      <c r="M57" s="857" t="s">
        <v>1954</v>
      </c>
      <c r="N57" s="851"/>
      <c r="O57" s="852"/>
      <c r="P57" s="47"/>
      <c r="Q57" s="46"/>
      <c r="R57" s="906"/>
      <c r="S57" s="48"/>
      <c r="T57" s="894"/>
      <c r="U57" s="49"/>
      <c r="V57" s="894"/>
      <c r="W57" s="49"/>
      <c r="X57" s="894"/>
      <c r="Y57" s="49"/>
      <c r="Z57" s="894"/>
      <c r="AA57" s="49"/>
      <c r="AB57" s="894"/>
      <c r="AC57" s="49"/>
      <c r="AD57" s="894"/>
      <c r="AE57" s="49"/>
      <c r="AF57" s="894"/>
      <c r="AG57" s="50"/>
      <c r="AH57" s="897"/>
      <c r="AI57" s="104">
        <f t="shared" si="152"/>
        <v>0</v>
      </c>
      <c r="AJ57" s="51"/>
      <c r="AK57" s="52"/>
      <c r="AL57" s="52"/>
      <c r="AM57" s="52"/>
      <c r="AN57" s="52"/>
      <c r="AO57" s="52"/>
      <c r="AP57" s="53">
        <f t="shared" si="153"/>
        <v>0</v>
      </c>
      <c r="AQ57" s="54"/>
      <c r="AR57" s="52"/>
      <c r="AS57" s="53">
        <f t="shared" si="154"/>
        <v>0</v>
      </c>
      <c r="AT57" s="54"/>
      <c r="AU57" s="52"/>
      <c r="AV57" s="52"/>
      <c r="AW57" s="52"/>
      <c r="AX57" s="55"/>
      <c r="AY57" s="56"/>
      <c r="AZ57" s="56"/>
      <c r="BA57" s="57"/>
    </row>
    <row r="58" spans="1:53" ht="17.25" customHeight="1" x14ac:dyDescent="0.2">
      <c r="A58" s="864"/>
      <c r="B58" s="866"/>
      <c r="C58" s="869"/>
      <c r="D58" s="872"/>
      <c r="E58" s="876"/>
      <c r="F58" s="878"/>
      <c r="G58" s="881"/>
      <c r="H58" s="884"/>
      <c r="I58" s="889"/>
      <c r="J58" s="890"/>
      <c r="K58" s="908"/>
      <c r="L58" s="912"/>
      <c r="M58" s="175"/>
      <c r="N58" s="176"/>
      <c r="O58" s="177"/>
      <c r="P58" s="47"/>
      <c r="Q58" s="46"/>
      <c r="R58" s="906"/>
      <c r="S58" s="48"/>
      <c r="T58" s="894"/>
      <c r="U58" s="49"/>
      <c r="V58" s="894"/>
      <c r="W58" s="49"/>
      <c r="X58" s="894"/>
      <c r="Y58" s="49"/>
      <c r="Z58" s="894"/>
      <c r="AA58" s="49"/>
      <c r="AB58" s="894"/>
      <c r="AC58" s="49"/>
      <c r="AD58" s="894"/>
      <c r="AE58" s="49"/>
      <c r="AF58" s="894"/>
      <c r="AG58" s="50"/>
      <c r="AH58" s="897"/>
      <c r="AI58" s="104">
        <f t="shared" si="152"/>
        <v>0</v>
      </c>
      <c r="AJ58" s="51"/>
      <c r="AK58" s="52"/>
      <c r="AL58" s="52"/>
      <c r="AM58" s="52"/>
      <c r="AN58" s="52"/>
      <c r="AO58" s="52"/>
      <c r="AP58" s="53">
        <f t="shared" si="153"/>
        <v>0</v>
      </c>
      <c r="AQ58" s="54"/>
      <c r="AR58" s="52"/>
      <c r="AS58" s="53">
        <f t="shared" si="154"/>
        <v>0</v>
      </c>
      <c r="AT58" s="54"/>
      <c r="AU58" s="52"/>
      <c r="AV58" s="52"/>
      <c r="AW58" s="52"/>
      <c r="AX58" s="55"/>
      <c r="AY58" s="56"/>
      <c r="AZ58" s="56"/>
      <c r="BA58" s="57"/>
    </row>
    <row r="59" spans="1:53" ht="17.25" customHeight="1" x14ac:dyDescent="0.2">
      <c r="A59" s="864"/>
      <c r="B59" s="866"/>
      <c r="C59" s="869"/>
      <c r="D59" s="872"/>
      <c r="E59" s="876"/>
      <c r="F59" s="878"/>
      <c r="G59" s="881"/>
      <c r="H59" s="884"/>
      <c r="I59" s="889"/>
      <c r="J59" s="890"/>
      <c r="K59" s="908"/>
      <c r="L59" s="912"/>
      <c r="M59" s="175"/>
      <c r="N59" s="176"/>
      <c r="O59" s="177"/>
      <c r="P59" s="47"/>
      <c r="Q59" s="46"/>
      <c r="R59" s="906"/>
      <c r="S59" s="48"/>
      <c r="T59" s="894"/>
      <c r="U59" s="49"/>
      <c r="V59" s="894"/>
      <c r="W59" s="49"/>
      <c r="X59" s="894"/>
      <c r="Y59" s="49"/>
      <c r="Z59" s="894"/>
      <c r="AA59" s="49"/>
      <c r="AB59" s="894"/>
      <c r="AC59" s="49"/>
      <c r="AD59" s="894"/>
      <c r="AE59" s="49"/>
      <c r="AF59" s="894"/>
      <c r="AG59" s="50"/>
      <c r="AH59" s="897"/>
      <c r="AI59" s="104">
        <f t="shared" si="152"/>
        <v>0</v>
      </c>
      <c r="AJ59" s="51"/>
      <c r="AK59" s="52"/>
      <c r="AL59" s="52"/>
      <c r="AM59" s="52"/>
      <c r="AN59" s="52"/>
      <c r="AO59" s="52"/>
      <c r="AP59" s="53">
        <f t="shared" si="153"/>
        <v>0</v>
      </c>
      <c r="AQ59" s="54"/>
      <c r="AR59" s="52"/>
      <c r="AS59" s="53">
        <f t="shared" si="154"/>
        <v>0</v>
      </c>
      <c r="AT59" s="54"/>
      <c r="AU59" s="52"/>
      <c r="AV59" s="52"/>
      <c r="AW59" s="52"/>
      <c r="AX59" s="55"/>
      <c r="AY59" s="56"/>
      <c r="AZ59" s="56"/>
      <c r="BA59" s="57"/>
    </row>
    <row r="60" spans="1:53" ht="17.25" customHeight="1" x14ac:dyDescent="0.2">
      <c r="A60" s="864"/>
      <c r="B60" s="867"/>
      <c r="C60" s="870"/>
      <c r="D60" s="873"/>
      <c r="E60" s="876"/>
      <c r="F60" s="879"/>
      <c r="G60" s="882"/>
      <c r="H60" s="885"/>
      <c r="I60" s="889"/>
      <c r="J60" s="890"/>
      <c r="K60" s="909"/>
      <c r="L60" s="912"/>
      <c r="M60" s="178"/>
      <c r="N60" s="179"/>
      <c r="O60" s="180"/>
      <c r="P60" s="108"/>
      <c r="Q60" s="107"/>
      <c r="R60" s="906"/>
      <c r="S60" s="109"/>
      <c r="T60" s="894"/>
      <c r="U60" s="110"/>
      <c r="V60" s="894"/>
      <c r="W60" s="110"/>
      <c r="X60" s="894"/>
      <c r="Y60" s="110"/>
      <c r="Z60" s="894"/>
      <c r="AA60" s="110"/>
      <c r="AB60" s="894"/>
      <c r="AC60" s="110"/>
      <c r="AD60" s="894"/>
      <c r="AE60" s="110"/>
      <c r="AF60" s="894"/>
      <c r="AG60" s="111"/>
      <c r="AH60" s="898"/>
      <c r="AI60" s="104">
        <f t="shared" si="152"/>
        <v>0</v>
      </c>
      <c r="AJ60" s="112"/>
      <c r="AK60" s="113"/>
      <c r="AL60" s="113"/>
      <c r="AM60" s="113"/>
      <c r="AN60" s="113"/>
      <c r="AO60" s="113"/>
      <c r="AP60" s="53">
        <f t="shared" si="153"/>
        <v>0</v>
      </c>
      <c r="AQ60" s="114"/>
      <c r="AR60" s="113"/>
      <c r="AS60" s="53">
        <f>SUM(AQ60:AR60)</f>
        <v>0</v>
      </c>
      <c r="AT60" s="114"/>
      <c r="AU60" s="113"/>
      <c r="AV60" s="113"/>
      <c r="AW60" s="113"/>
      <c r="AX60" s="115"/>
      <c r="AY60" s="116"/>
      <c r="AZ60" s="116"/>
      <c r="BA60" s="117"/>
    </row>
    <row r="61" spans="1:53" ht="9.9499999999999993" customHeight="1" thickBot="1" x14ac:dyDescent="0.25">
      <c r="A61" s="865"/>
      <c r="B61" s="868"/>
      <c r="C61" s="871"/>
      <c r="D61" s="874"/>
      <c r="E61" s="877"/>
      <c r="F61" s="880"/>
      <c r="G61" s="883"/>
      <c r="H61" s="886"/>
      <c r="I61" s="891"/>
      <c r="J61" s="892"/>
      <c r="K61" s="910"/>
      <c r="L61" s="913"/>
      <c r="M61" s="181"/>
      <c r="N61" s="182"/>
      <c r="O61" s="183"/>
      <c r="P61" s="118"/>
      <c r="Q61" s="118"/>
      <c r="R61" s="907"/>
      <c r="S61" s="184"/>
      <c r="T61" s="895"/>
      <c r="U61" s="185"/>
      <c r="V61" s="895"/>
      <c r="W61" s="185"/>
      <c r="X61" s="895"/>
      <c r="Y61" s="185"/>
      <c r="Z61" s="895"/>
      <c r="AA61" s="185"/>
      <c r="AB61" s="895"/>
      <c r="AC61" s="185"/>
      <c r="AD61" s="895"/>
      <c r="AE61" s="185"/>
      <c r="AF61" s="895"/>
      <c r="AG61" s="186"/>
      <c r="AH61" s="119"/>
      <c r="AI61" s="120"/>
      <c r="AJ61" s="187"/>
      <c r="AK61" s="188"/>
      <c r="AL61" s="188"/>
      <c r="AM61" s="188"/>
      <c r="AN61" s="188"/>
      <c r="AO61" s="188"/>
      <c r="AP61" s="121"/>
      <c r="AQ61" s="189"/>
      <c r="AR61" s="188"/>
      <c r="AS61" s="121"/>
      <c r="AT61" s="189"/>
      <c r="AU61" s="188"/>
      <c r="AV61" s="188"/>
      <c r="AW61" s="188"/>
      <c r="AX61" s="190"/>
      <c r="AY61" s="191"/>
      <c r="AZ61" s="191"/>
      <c r="BA61" s="192"/>
    </row>
    <row r="62" spans="1:53" ht="6" customHeight="1" x14ac:dyDescent="0.2">
      <c r="A62" s="157"/>
      <c r="B62" s="193"/>
      <c r="C62" s="193"/>
      <c r="D62" s="193"/>
      <c r="E62" s="193"/>
      <c r="F62" s="193"/>
      <c r="G62" s="193"/>
      <c r="H62" s="193"/>
      <c r="I62" s="914"/>
      <c r="J62" s="914"/>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4"/>
      <c r="AJ62" s="194"/>
      <c r="AK62" s="194"/>
      <c r="AL62" s="194"/>
      <c r="AM62" s="194"/>
      <c r="AN62" s="194"/>
      <c r="AO62" s="195"/>
      <c r="AP62" s="194"/>
      <c r="AQ62" s="194"/>
      <c r="AR62" s="194"/>
      <c r="AS62" s="194"/>
      <c r="AT62" s="194"/>
      <c r="AU62" s="194"/>
      <c r="AV62" s="194"/>
      <c r="AW62" s="194"/>
      <c r="AX62" s="194"/>
      <c r="AY62" s="194"/>
      <c r="AZ62" s="194"/>
      <c r="BA62" s="157"/>
    </row>
    <row r="63" spans="1:53" ht="72" customHeight="1" x14ac:dyDescent="0.2">
      <c r="A63" s="863">
        <v>6</v>
      </c>
      <c r="B63" s="162" t="s">
        <v>1710</v>
      </c>
      <c r="C63" s="163" t="s">
        <v>1711</v>
      </c>
      <c r="D63" s="164" t="s">
        <v>21</v>
      </c>
      <c r="E63" s="164" t="s">
        <v>1899</v>
      </c>
      <c r="F63" s="163" t="s">
        <v>1712</v>
      </c>
      <c r="G63" s="165" t="s">
        <v>1680</v>
      </c>
      <c r="H63" s="165" t="s">
        <v>1681</v>
      </c>
      <c r="I63" s="166" t="s">
        <v>1915</v>
      </c>
      <c r="J63" s="167">
        <f>+$N$3</f>
        <v>2017</v>
      </c>
      <c r="K63" s="165" t="s">
        <v>1932</v>
      </c>
      <c r="L63" s="166" t="s">
        <v>1933</v>
      </c>
      <c r="M63" s="163" t="s">
        <v>1713</v>
      </c>
      <c r="N63" s="163" t="s">
        <v>1714</v>
      </c>
      <c r="O63" s="163" t="s">
        <v>1715</v>
      </c>
      <c r="P63" s="163" t="s">
        <v>1716</v>
      </c>
      <c r="Q63" s="163" t="s">
        <v>1717</v>
      </c>
      <c r="R63" s="168">
        <f t="shared" ref="R63" si="155">SUM(R64:R70)</f>
        <v>0</v>
      </c>
      <c r="S63" s="169">
        <f t="shared" ref="S63" si="156">SUM(S64:S70)</f>
        <v>0</v>
      </c>
      <c r="T63" s="170">
        <f t="shared" ref="T63" si="157">SUM(T64:T70)</f>
        <v>0</v>
      </c>
      <c r="U63" s="171">
        <f t="shared" ref="U63" si="158">SUM(U64:U70)</f>
        <v>0</v>
      </c>
      <c r="V63" s="170">
        <f t="shared" ref="V63" si="159">SUM(V64:V70)</f>
        <v>0</v>
      </c>
      <c r="W63" s="171">
        <f t="shared" ref="W63" si="160">SUM(W64:W70)</f>
        <v>0</v>
      </c>
      <c r="X63" s="170">
        <f t="shared" ref="X63" si="161">SUM(X64:X70)</f>
        <v>0</v>
      </c>
      <c r="Y63" s="171">
        <f t="shared" ref="Y63" si="162">SUM(Y64:Y70)</f>
        <v>0</v>
      </c>
      <c r="Z63" s="170">
        <f t="shared" ref="Z63" si="163">SUM(Z64:Z70)</f>
        <v>0</v>
      </c>
      <c r="AA63" s="171">
        <f t="shared" ref="AA63" si="164">SUM(AA64:AA70)</f>
        <v>0</v>
      </c>
      <c r="AB63" s="170">
        <f t="shared" ref="AB63" si="165">SUM(AB64:AB70)</f>
        <v>0</v>
      </c>
      <c r="AC63" s="171">
        <f t="shared" ref="AC63" si="166">SUM(AC64:AC70)</f>
        <v>0</v>
      </c>
      <c r="AD63" s="170">
        <f t="shared" ref="AD63" si="167">SUM(AD64:AD70)</f>
        <v>0</v>
      </c>
      <c r="AE63" s="171">
        <f t="shared" ref="AE63" si="168">SUM(AE64:AE70)</f>
        <v>0</v>
      </c>
      <c r="AF63" s="170">
        <f t="shared" ref="AF63" si="169">SUM(AF64:AF70)</f>
        <v>0</v>
      </c>
      <c r="AG63" s="172">
        <f t="shared" ref="AG63" si="170">SUM(AG64:AG70)</f>
        <v>0</v>
      </c>
      <c r="AH63" s="173">
        <f t="shared" ref="AH63" si="171">SUM(AH64:AH70)</f>
        <v>0</v>
      </c>
      <c r="AI63" s="174">
        <f t="shared" ref="AI63" si="172">SUM(AI64:AI70)</f>
        <v>0</v>
      </c>
      <c r="AJ63" s="41">
        <f t="shared" ref="AJ63" si="173">SUM(AJ64:AJ70)</f>
        <v>0</v>
      </c>
      <c r="AK63" s="42">
        <f t="shared" ref="AK63" si="174">SUM(AK64:AK70)</f>
        <v>0</v>
      </c>
      <c r="AL63" s="42">
        <f t="shared" ref="AL63" si="175">SUM(AL64:AL70)</f>
        <v>0</v>
      </c>
      <c r="AM63" s="42">
        <f t="shared" ref="AM63" si="176">SUM(AM64:AM70)</f>
        <v>0</v>
      </c>
      <c r="AN63" s="42">
        <f t="shared" ref="AN63" si="177">SUM(AN64:AN70)</f>
        <v>0</v>
      </c>
      <c r="AO63" s="42">
        <f t="shared" ref="AO63" si="178">SUM(AO64:AO70)</f>
        <v>0</v>
      </c>
      <c r="AP63" s="43">
        <f t="shared" ref="AP63" si="179">SUM(AP64:AP70)</f>
        <v>0</v>
      </c>
      <c r="AQ63" s="105">
        <f t="shared" ref="AQ63" si="180">SUM(AQ64:AQ70)</f>
        <v>0</v>
      </c>
      <c r="AR63" s="42">
        <f t="shared" ref="AR63" si="181">SUM(AR64:AR70)</f>
        <v>0</v>
      </c>
      <c r="AS63" s="43">
        <f t="shared" ref="AS63" si="182">SUM(AS64:AS70)</f>
        <v>0</v>
      </c>
      <c r="AT63" s="105">
        <f t="shared" ref="AT63" si="183">SUM(AT64:AT70)</f>
        <v>0</v>
      </c>
      <c r="AU63" s="42">
        <f t="shared" ref="AU63" si="184">SUM(AU64:AU70)</f>
        <v>0</v>
      </c>
      <c r="AV63" s="42">
        <f t="shared" ref="AV63" si="185">SUM(AV64:AV70)</f>
        <v>0</v>
      </c>
      <c r="AW63" s="42">
        <f t="shared" ref="AW63" si="186">SUM(AW64:AW70)</f>
        <v>0</v>
      </c>
      <c r="AX63" s="106">
        <f t="shared" ref="AX63" si="187">SUM(AX64:AX70)</f>
        <v>0</v>
      </c>
      <c r="AY63" s="44" t="s">
        <v>1687</v>
      </c>
      <c r="AZ63" s="44" t="s">
        <v>1688</v>
      </c>
      <c r="BA63" s="45" t="s">
        <v>1689</v>
      </c>
    </row>
    <row r="64" spans="1:53" ht="22.5" x14ac:dyDescent="0.2">
      <c r="A64" s="864"/>
      <c r="B64" s="866" t="str">
        <f>VLOOKUP($D$9,'PROYECTOS REGISTRADOS'!$A$2:$D$82,4,0)</f>
        <v>Ampliación de los programas artìscticos y culturales Tocancipá, Cundinamarca, Centro Oriente</v>
      </c>
      <c r="C64" s="869" t="str">
        <f>VLOOKUP($D$9,'PROYECTOS REGISTRADOS'!$A$2:$D$82,3,0)</f>
        <v>2016-25817-00017</v>
      </c>
      <c r="D64" s="872" t="s">
        <v>578</v>
      </c>
      <c r="E64" s="875" t="str">
        <f>IF(D64=0,"0-0",(VLOOKUP(D64,'CONSOLIDADO PLAN DESARROLLO'!$EL$9:$ET$304,2,0)))</f>
        <v>Implementar la Certificación de Estudiantes a nivel Técnico Laboral por Competencias, a través de la Escuela de Formación Artística de Tocancipá</v>
      </c>
      <c r="F64" s="878" t="str">
        <f>IF(D64=0,"0-0",(VLOOKUP(D64,'CONSOLIDADO PLAN DESARROLLO'!$EL$9:$ET$304,3,0)))</f>
        <v>Estudiantes certificados</v>
      </c>
      <c r="G64" s="881">
        <f>IF(D64=0,"0-0",(VLOOKUP(D64,'CONSOLIDADO PLAN DESARROLLO'!$EL$9:$ET$304,4,0)))</f>
        <v>0</v>
      </c>
      <c r="H64" s="884">
        <f>IF(D64=0,"0-0",(VLOOKUP(D64,'CONSOLIDADO PLAN DESARROLLO'!$EL$9:$ET$304,5,0)))</f>
        <v>25</v>
      </c>
      <c r="I64" s="887">
        <f>IF(D64=0,"0-0",(VLOOKUP(D64,'CONSOLIDADO PLAN DESARROLLO'!$EL$9:$ET$304,$R$3,0)))</f>
        <v>0</v>
      </c>
      <c r="J64" s="888"/>
      <c r="K64" s="908"/>
      <c r="L64" s="911"/>
      <c r="M64" s="856" t="s">
        <v>1957</v>
      </c>
      <c r="N64" s="851" t="s">
        <v>1938</v>
      </c>
      <c r="O64" s="859">
        <v>2</v>
      </c>
      <c r="P64" s="47"/>
      <c r="Q64" s="46"/>
      <c r="R64" s="905"/>
      <c r="S64" s="48"/>
      <c r="T64" s="893"/>
      <c r="U64" s="49"/>
      <c r="V64" s="893"/>
      <c r="W64" s="49"/>
      <c r="X64" s="893"/>
      <c r="Y64" s="49"/>
      <c r="Z64" s="893"/>
      <c r="AA64" s="49"/>
      <c r="AB64" s="893"/>
      <c r="AC64" s="49"/>
      <c r="AD64" s="893"/>
      <c r="AE64" s="49"/>
      <c r="AF64" s="893"/>
      <c r="AG64" s="50"/>
      <c r="AH64" s="896">
        <f>+R64+T64+V64+X64+Z64+AB64+AD64+AF64</f>
        <v>0</v>
      </c>
      <c r="AI64" s="104">
        <f t="shared" ref="AI64:AI69" si="188">AC64+AE64+AG64+S64+U64+W64+Y64+AA64</f>
        <v>0</v>
      </c>
      <c r="AJ64" s="51"/>
      <c r="AK64" s="52"/>
      <c r="AL64" s="52"/>
      <c r="AM64" s="52"/>
      <c r="AN64" s="52"/>
      <c r="AO64" s="52"/>
      <c r="AP64" s="53">
        <f t="shared" ref="AP64:AP69" si="189">SUM(AJ64:AO64)</f>
        <v>0</v>
      </c>
      <c r="AQ64" s="54"/>
      <c r="AR64" s="52"/>
      <c r="AS64" s="53">
        <f t="shared" ref="AS64:AS68" si="190">SUM(AQ64:AR64)</f>
        <v>0</v>
      </c>
      <c r="AT64" s="54"/>
      <c r="AU64" s="52"/>
      <c r="AV64" s="52"/>
      <c r="AW64" s="52"/>
      <c r="AX64" s="55"/>
      <c r="AY64" s="56"/>
      <c r="AZ64" s="56"/>
      <c r="BA64" s="57"/>
    </row>
    <row r="65" spans="1:53" ht="17.25" customHeight="1" x14ac:dyDescent="0.2">
      <c r="A65" s="864"/>
      <c r="B65" s="866"/>
      <c r="C65" s="869"/>
      <c r="D65" s="872"/>
      <c r="E65" s="876"/>
      <c r="F65" s="878"/>
      <c r="G65" s="881"/>
      <c r="H65" s="884"/>
      <c r="I65" s="889"/>
      <c r="J65" s="890"/>
      <c r="K65" s="908"/>
      <c r="L65" s="912"/>
      <c r="M65" s="175"/>
      <c r="N65" s="176"/>
      <c r="O65" s="177"/>
      <c r="P65" s="47"/>
      <c r="Q65" s="46"/>
      <c r="R65" s="906"/>
      <c r="S65" s="48"/>
      <c r="T65" s="894"/>
      <c r="U65" s="49"/>
      <c r="V65" s="894"/>
      <c r="W65" s="49"/>
      <c r="X65" s="894"/>
      <c r="Y65" s="49"/>
      <c r="Z65" s="894"/>
      <c r="AA65" s="49"/>
      <c r="AB65" s="894"/>
      <c r="AC65" s="49"/>
      <c r="AD65" s="894"/>
      <c r="AE65" s="49"/>
      <c r="AF65" s="894"/>
      <c r="AG65" s="50"/>
      <c r="AH65" s="897"/>
      <c r="AI65" s="104">
        <f t="shared" si="188"/>
        <v>0</v>
      </c>
      <c r="AJ65" s="51"/>
      <c r="AK65" s="52"/>
      <c r="AL65" s="52"/>
      <c r="AM65" s="52"/>
      <c r="AN65" s="52"/>
      <c r="AO65" s="52"/>
      <c r="AP65" s="53">
        <f t="shared" si="189"/>
        <v>0</v>
      </c>
      <c r="AQ65" s="54"/>
      <c r="AR65" s="52"/>
      <c r="AS65" s="53">
        <f t="shared" si="190"/>
        <v>0</v>
      </c>
      <c r="AT65" s="54"/>
      <c r="AU65" s="52"/>
      <c r="AV65" s="52"/>
      <c r="AW65" s="52"/>
      <c r="AX65" s="55"/>
      <c r="AY65" s="56"/>
      <c r="AZ65" s="56"/>
      <c r="BA65" s="57"/>
    </row>
    <row r="66" spans="1:53" ht="17.25" customHeight="1" x14ac:dyDescent="0.2">
      <c r="A66" s="864"/>
      <c r="B66" s="866"/>
      <c r="C66" s="869"/>
      <c r="D66" s="872"/>
      <c r="E66" s="876"/>
      <c r="F66" s="878"/>
      <c r="G66" s="881"/>
      <c r="H66" s="884"/>
      <c r="I66" s="889"/>
      <c r="J66" s="890"/>
      <c r="K66" s="908"/>
      <c r="L66" s="912"/>
      <c r="M66" s="175"/>
      <c r="N66" s="176"/>
      <c r="O66" s="177"/>
      <c r="P66" s="47"/>
      <c r="Q66" s="46"/>
      <c r="R66" s="906"/>
      <c r="S66" s="48"/>
      <c r="T66" s="894"/>
      <c r="U66" s="49"/>
      <c r="V66" s="894"/>
      <c r="W66" s="49"/>
      <c r="X66" s="894"/>
      <c r="Y66" s="49"/>
      <c r="Z66" s="894"/>
      <c r="AA66" s="49"/>
      <c r="AB66" s="894"/>
      <c r="AC66" s="49"/>
      <c r="AD66" s="894"/>
      <c r="AE66" s="49"/>
      <c r="AF66" s="894"/>
      <c r="AG66" s="50"/>
      <c r="AH66" s="897"/>
      <c r="AI66" s="104">
        <f t="shared" si="188"/>
        <v>0</v>
      </c>
      <c r="AJ66" s="51"/>
      <c r="AK66" s="52"/>
      <c r="AL66" s="52"/>
      <c r="AM66" s="52"/>
      <c r="AN66" s="52"/>
      <c r="AO66" s="52"/>
      <c r="AP66" s="53">
        <f t="shared" si="189"/>
        <v>0</v>
      </c>
      <c r="AQ66" s="54"/>
      <c r="AR66" s="52"/>
      <c r="AS66" s="53">
        <f t="shared" si="190"/>
        <v>0</v>
      </c>
      <c r="AT66" s="54"/>
      <c r="AU66" s="52"/>
      <c r="AV66" s="52"/>
      <c r="AW66" s="52"/>
      <c r="AX66" s="55"/>
      <c r="AY66" s="56"/>
      <c r="AZ66" s="56"/>
      <c r="BA66" s="57"/>
    </row>
    <row r="67" spans="1:53" ht="17.25" customHeight="1" x14ac:dyDescent="0.2">
      <c r="A67" s="864"/>
      <c r="B67" s="866"/>
      <c r="C67" s="869"/>
      <c r="D67" s="872"/>
      <c r="E67" s="876"/>
      <c r="F67" s="878"/>
      <c r="G67" s="881"/>
      <c r="H67" s="884"/>
      <c r="I67" s="889"/>
      <c r="J67" s="890"/>
      <c r="K67" s="908"/>
      <c r="L67" s="912"/>
      <c r="M67" s="175"/>
      <c r="N67" s="176"/>
      <c r="O67" s="177"/>
      <c r="P67" s="47"/>
      <c r="Q67" s="46"/>
      <c r="R67" s="906"/>
      <c r="S67" s="48"/>
      <c r="T67" s="894"/>
      <c r="U67" s="49"/>
      <c r="V67" s="894"/>
      <c r="W67" s="49"/>
      <c r="X67" s="894"/>
      <c r="Y67" s="49"/>
      <c r="Z67" s="894"/>
      <c r="AA67" s="49"/>
      <c r="AB67" s="894"/>
      <c r="AC67" s="49"/>
      <c r="AD67" s="894"/>
      <c r="AE67" s="49"/>
      <c r="AF67" s="894"/>
      <c r="AG67" s="50"/>
      <c r="AH67" s="897"/>
      <c r="AI67" s="104">
        <f t="shared" si="188"/>
        <v>0</v>
      </c>
      <c r="AJ67" s="51"/>
      <c r="AK67" s="52"/>
      <c r="AL67" s="52"/>
      <c r="AM67" s="52"/>
      <c r="AN67" s="52"/>
      <c r="AO67" s="52"/>
      <c r="AP67" s="53">
        <f t="shared" si="189"/>
        <v>0</v>
      </c>
      <c r="AQ67" s="54"/>
      <c r="AR67" s="52"/>
      <c r="AS67" s="53">
        <f t="shared" si="190"/>
        <v>0</v>
      </c>
      <c r="AT67" s="54"/>
      <c r="AU67" s="52"/>
      <c r="AV67" s="52"/>
      <c r="AW67" s="52"/>
      <c r="AX67" s="55"/>
      <c r="AY67" s="56"/>
      <c r="AZ67" s="56"/>
      <c r="BA67" s="57"/>
    </row>
    <row r="68" spans="1:53" ht="17.25" customHeight="1" x14ac:dyDescent="0.2">
      <c r="A68" s="864"/>
      <c r="B68" s="866"/>
      <c r="C68" s="869"/>
      <c r="D68" s="872"/>
      <c r="E68" s="876"/>
      <c r="F68" s="878"/>
      <c r="G68" s="881"/>
      <c r="H68" s="884"/>
      <c r="I68" s="889"/>
      <c r="J68" s="890"/>
      <c r="K68" s="908"/>
      <c r="L68" s="912"/>
      <c r="M68" s="175"/>
      <c r="N68" s="176"/>
      <c r="O68" s="177"/>
      <c r="P68" s="47"/>
      <c r="Q68" s="46"/>
      <c r="R68" s="906"/>
      <c r="S68" s="48"/>
      <c r="T68" s="894"/>
      <c r="U68" s="49"/>
      <c r="V68" s="894"/>
      <c r="W68" s="49"/>
      <c r="X68" s="894"/>
      <c r="Y68" s="49"/>
      <c r="Z68" s="894"/>
      <c r="AA68" s="49"/>
      <c r="AB68" s="894"/>
      <c r="AC68" s="49"/>
      <c r="AD68" s="894"/>
      <c r="AE68" s="49"/>
      <c r="AF68" s="894"/>
      <c r="AG68" s="50"/>
      <c r="AH68" s="897"/>
      <c r="AI68" s="104">
        <f t="shared" si="188"/>
        <v>0</v>
      </c>
      <c r="AJ68" s="51"/>
      <c r="AK68" s="52"/>
      <c r="AL68" s="52"/>
      <c r="AM68" s="52"/>
      <c r="AN68" s="52"/>
      <c r="AO68" s="52"/>
      <c r="AP68" s="53">
        <f t="shared" si="189"/>
        <v>0</v>
      </c>
      <c r="AQ68" s="54"/>
      <c r="AR68" s="52"/>
      <c r="AS68" s="53">
        <f t="shared" si="190"/>
        <v>0</v>
      </c>
      <c r="AT68" s="54"/>
      <c r="AU68" s="52"/>
      <c r="AV68" s="52"/>
      <c r="AW68" s="52"/>
      <c r="AX68" s="55"/>
      <c r="AY68" s="56"/>
      <c r="AZ68" s="56"/>
      <c r="BA68" s="57"/>
    </row>
    <row r="69" spans="1:53" ht="17.25" customHeight="1" x14ac:dyDescent="0.2">
      <c r="A69" s="864"/>
      <c r="B69" s="867"/>
      <c r="C69" s="870"/>
      <c r="D69" s="873"/>
      <c r="E69" s="876"/>
      <c r="F69" s="879"/>
      <c r="G69" s="882"/>
      <c r="H69" s="885"/>
      <c r="I69" s="889"/>
      <c r="J69" s="890"/>
      <c r="K69" s="909"/>
      <c r="L69" s="912"/>
      <c r="M69" s="178"/>
      <c r="N69" s="179"/>
      <c r="O69" s="180"/>
      <c r="P69" s="108"/>
      <c r="Q69" s="107"/>
      <c r="R69" s="906"/>
      <c r="S69" s="109"/>
      <c r="T69" s="894"/>
      <c r="U69" s="110"/>
      <c r="V69" s="894"/>
      <c r="W69" s="110"/>
      <c r="X69" s="894"/>
      <c r="Y69" s="110"/>
      <c r="Z69" s="894"/>
      <c r="AA69" s="110"/>
      <c r="AB69" s="894"/>
      <c r="AC69" s="110"/>
      <c r="AD69" s="894"/>
      <c r="AE69" s="110"/>
      <c r="AF69" s="894"/>
      <c r="AG69" s="111"/>
      <c r="AH69" s="898"/>
      <c r="AI69" s="104">
        <f t="shared" si="188"/>
        <v>0</v>
      </c>
      <c r="AJ69" s="112"/>
      <c r="AK69" s="113"/>
      <c r="AL69" s="113"/>
      <c r="AM69" s="113"/>
      <c r="AN69" s="113"/>
      <c r="AO69" s="113"/>
      <c r="AP69" s="53">
        <f t="shared" si="189"/>
        <v>0</v>
      </c>
      <c r="AQ69" s="114"/>
      <c r="AR69" s="113"/>
      <c r="AS69" s="53">
        <f>SUM(AQ69:AR69)</f>
        <v>0</v>
      </c>
      <c r="AT69" s="114"/>
      <c r="AU69" s="113"/>
      <c r="AV69" s="113"/>
      <c r="AW69" s="113"/>
      <c r="AX69" s="115"/>
      <c r="AY69" s="116"/>
      <c r="AZ69" s="116"/>
      <c r="BA69" s="117"/>
    </row>
    <row r="70" spans="1:53" ht="9.9499999999999993" customHeight="1" thickBot="1" x14ac:dyDescent="0.25">
      <c r="A70" s="865"/>
      <c r="B70" s="868"/>
      <c r="C70" s="871"/>
      <c r="D70" s="874"/>
      <c r="E70" s="877"/>
      <c r="F70" s="880"/>
      <c r="G70" s="883"/>
      <c r="H70" s="886"/>
      <c r="I70" s="891"/>
      <c r="J70" s="892"/>
      <c r="K70" s="910"/>
      <c r="L70" s="913"/>
      <c r="M70" s="181"/>
      <c r="N70" s="182"/>
      <c r="O70" s="183"/>
      <c r="P70" s="118"/>
      <c r="Q70" s="118"/>
      <c r="R70" s="907"/>
      <c r="S70" s="184"/>
      <c r="T70" s="895"/>
      <c r="U70" s="185"/>
      <c r="V70" s="895"/>
      <c r="W70" s="185"/>
      <c r="X70" s="895"/>
      <c r="Y70" s="185"/>
      <c r="Z70" s="895"/>
      <c r="AA70" s="185"/>
      <c r="AB70" s="895"/>
      <c r="AC70" s="185"/>
      <c r="AD70" s="895"/>
      <c r="AE70" s="185"/>
      <c r="AF70" s="895"/>
      <c r="AG70" s="186"/>
      <c r="AH70" s="119"/>
      <c r="AI70" s="120"/>
      <c r="AJ70" s="187"/>
      <c r="AK70" s="188"/>
      <c r="AL70" s="188"/>
      <c r="AM70" s="188"/>
      <c r="AN70" s="188"/>
      <c r="AO70" s="188"/>
      <c r="AP70" s="121"/>
      <c r="AQ70" s="189"/>
      <c r="AR70" s="188"/>
      <c r="AS70" s="121"/>
      <c r="AT70" s="189"/>
      <c r="AU70" s="188"/>
      <c r="AV70" s="188"/>
      <c r="AW70" s="188"/>
      <c r="AX70" s="190"/>
      <c r="AY70" s="191"/>
      <c r="AZ70" s="191"/>
      <c r="BA70" s="192"/>
    </row>
    <row r="71" spans="1:53" ht="6" customHeight="1" x14ac:dyDescent="0.2">
      <c r="A71" s="157"/>
      <c r="B71" s="193"/>
      <c r="C71" s="193"/>
      <c r="D71" s="193"/>
      <c r="E71" s="193"/>
      <c r="F71" s="193"/>
      <c r="G71" s="193"/>
      <c r="H71" s="193"/>
      <c r="I71" s="914"/>
      <c r="J71" s="914"/>
      <c r="K71" s="193"/>
      <c r="L71" s="193"/>
      <c r="M71" s="193"/>
      <c r="N71" s="193"/>
      <c r="O71" s="193"/>
      <c r="P71" s="193"/>
      <c r="Q71" s="193"/>
      <c r="R71" s="193"/>
      <c r="S71" s="193"/>
      <c r="T71" s="193"/>
      <c r="U71" s="193"/>
      <c r="V71" s="193"/>
      <c r="W71" s="193"/>
      <c r="X71" s="193"/>
      <c r="Y71" s="193"/>
      <c r="Z71" s="193"/>
      <c r="AA71" s="193"/>
      <c r="AB71" s="193"/>
      <c r="AC71" s="193"/>
      <c r="AD71" s="193"/>
      <c r="AE71" s="193"/>
      <c r="AF71" s="193"/>
      <c r="AG71" s="193"/>
      <c r="AH71" s="193"/>
      <c r="AI71" s="194"/>
      <c r="AJ71" s="194"/>
      <c r="AK71" s="194"/>
      <c r="AL71" s="194"/>
      <c r="AM71" s="194"/>
      <c r="AN71" s="194"/>
      <c r="AO71" s="195"/>
      <c r="AP71" s="194"/>
      <c r="AQ71" s="194"/>
      <c r="AR71" s="194"/>
      <c r="AS71" s="194"/>
      <c r="AT71" s="194"/>
      <c r="AU71" s="194"/>
      <c r="AV71" s="194"/>
      <c r="AW71" s="194"/>
      <c r="AX71" s="194"/>
      <c r="AY71" s="194"/>
      <c r="AZ71" s="194"/>
      <c r="BA71" s="157"/>
    </row>
    <row r="72" spans="1:53" ht="72" customHeight="1" x14ac:dyDescent="0.2">
      <c r="A72" s="863">
        <v>7</v>
      </c>
      <c r="B72" s="162" t="s">
        <v>1710</v>
      </c>
      <c r="C72" s="163" t="s">
        <v>1711</v>
      </c>
      <c r="D72" s="164" t="s">
        <v>21</v>
      </c>
      <c r="E72" s="164" t="s">
        <v>1899</v>
      </c>
      <c r="F72" s="163" t="s">
        <v>1712</v>
      </c>
      <c r="G72" s="165" t="s">
        <v>1680</v>
      </c>
      <c r="H72" s="165" t="s">
        <v>1681</v>
      </c>
      <c r="I72" s="166" t="s">
        <v>1915</v>
      </c>
      <c r="J72" s="167">
        <f>+$N$3</f>
        <v>2017</v>
      </c>
      <c r="K72" s="165" t="s">
        <v>1932</v>
      </c>
      <c r="L72" s="166" t="s">
        <v>1933</v>
      </c>
      <c r="M72" s="163" t="s">
        <v>1713</v>
      </c>
      <c r="N72" s="163" t="s">
        <v>1714</v>
      </c>
      <c r="O72" s="163" t="s">
        <v>1715</v>
      </c>
      <c r="P72" s="163" t="s">
        <v>1716</v>
      </c>
      <c r="Q72" s="163" t="s">
        <v>1717</v>
      </c>
      <c r="R72" s="168">
        <f t="shared" ref="R72" si="191">SUM(R73:R79)</f>
        <v>0</v>
      </c>
      <c r="S72" s="169">
        <f t="shared" ref="S72" si="192">SUM(S73:S79)</f>
        <v>0</v>
      </c>
      <c r="T72" s="170">
        <f t="shared" ref="T72" si="193">SUM(T73:T79)</f>
        <v>0</v>
      </c>
      <c r="U72" s="171">
        <f t="shared" ref="U72" si="194">SUM(U73:U79)</f>
        <v>0</v>
      </c>
      <c r="V72" s="170">
        <f t="shared" ref="V72" si="195">SUM(V73:V79)</f>
        <v>0</v>
      </c>
      <c r="W72" s="171">
        <f t="shared" ref="W72" si="196">SUM(W73:W79)</f>
        <v>0</v>
      </c>
      <c r="X72" s="170">
        <f t="shared" ref="X72" si="197">SUM(X73:X79)</f>
        <v>0</v>
      </c>
      <c r="Y72" s="171">
        <f t="shared" ref="Y72" si="198">SUM(Y73:Y79)</f>
        <v>0</v>
      </c>
      <c r="Z72" s="170">
        <f t="shared" ref="Z72" si="199">SUM(Z73:Z79)</f>
        <v>0</v>
      </c>
      <c r="AA72" s="171">
        <f t="shared" ref="AA72" si="200">SUM(AA73:AA79)</f>
        <v>0</v>
      </c>
      <c r="AB72" s="170">
        <f t="shared" ref="AB72" si="201">SUM(AB73:AB79)</f>
        <v>0</v>
      </c>
      <c r="AC72" s="171">
        <f t="shared" ref="AC72" si="202">SUM(AC73:AC79)</f>
        <v>0</v>
      </c>
      <c r="AD72" s="170">
        <f t="shared" ref="AD72" si="203">SUM(AD73:AD79)</f>
        <v>0</v>
      </c>
      <c r="AE72" s="171">
        <f t="shared" ref="AE72" si="204">SUM(AE73:AE79)</f>
        <v>0</v>
      </c>
      <c r="AF72" s="170">
        <f t="shared" ref="AF72" si="205">SUM(AF73:AF79)</f>
        <v>0</v>
      </c>
      <c r="AG72" s="172">
        <f t="shared" ref="AG72" si="206">SUM(AG73:AG79)</f>
        <v>0</v>
      </c>
      <c r="AH72" s="173">
        <f t="shared" ref="AH72" si="207">SUM(AH73:AH79)</f>
        <v>0</v>
      </c>
      <c r="AI72" s="174">
        <f t="shared" ref="AI72" si="208">SUM(AI73:AI79)</f>
        <v>0</v>
      </c>
      <c r="AJ72" s="41">
        <f t="shared" ref="AJ72" si="209">SUM(AJ73:AJ79)</f>
        <v>0</v>
      </c>
      <c r="AK72" s="42">
        <f t="shared" ref="AK72" si="210">SUM(AK73:AK79)</f>
        <v>0</v>
      </c>
      <c r="AL72" s="42">
        <f t="shared" ref="AL72" si="211">SUM(AL73:AL79)</f>
        <v>0</v>
      </c>
      <c r="AM72" s="42">
        <f t="shared" ref="AM72" si="212">SUM(AM73:AM79)</f>
        <v>0</v>
      </c>
      <c r="AN72" s="42">
        <f t="shared" ref="AN72" si="213">SUM(AN73:AN79)</f>
        <v>0</v>
      </c>
      <c r="AO72" s="42">
        <f t="shared" ref="AO72" si="214">SUM(AO73:AO79)</f>
        <v>0</v>
      </c>
      <c r="AP72" s="43">
        <f t="shared" ref="AP72" si="215">SUM(AP73:AP79)</f>
        <v>0</v>
      </c>
      <c r="AQ72" s="105">
        <f t="shared" ref="AQ72" si="216">SUM(AQ73:AQ79)</f>
        <v>0</v>
      </c>
      <c r="AR72" s="42">
        <f t="shared" ref="AR72" si="217">SUM(AR73:AR79)</f>
        <v>0</v>
      </c>
      <c r="AS72" s="43">
        <f t="shared" ref="AS72" si="218">SUM(AS73:AS79)</f>
        <v>0</v>
      </c>
      <c r="AT72" s="105">
        <f t="shared" ref="AT72" si="219">SUM(AT73:AT79)</f>
        <v>0</v>
      </c>
      <c r="AU72" s="42">
        <f t="shared" ref="AU72" si="220">SUM(AU73:AU79)</f>
        <v>0</v>
      </c>
      <c r="AV72" s="42">
        <f t="shared" ref="AV72" si="221">SUM(AV73:AV79)</f>
        <v>0</v>
      </c>
      <c r="AW72" s="42">
        <f t="shared" ref="AW72" si="222">SUM(AW73:AW79)</f>
        <v>0</v>
      </c>
      <c r="AX72" s="106">
        <f t="shared" ref="AX72" si="223">SUM(AX73:AX79)</f>
        <v>0</v>
      </c>
      <c r="AY72" s="44" t="s">
        <v>1687</v>
      </c>
      <c r="AZ72" s="44" t="s">
        <v>1688</v>
      </c>
      <c r="BA72" s="45" t="s">
        <v>1689</v>
      </c>
    </row>
    <row r="73" spans="1:53" ht="22.5" x14ac:dyDescent="0.2">
      <c r="A73" s="864"/>
      <c r="B73" s="866" t="str">
        <f>VLOOKUP($D$9,'PROYECTOS REGISTRADOS'!$A$2:$D$82,4,0)</f>
        <v>Ampliación de los programas artìscticos y culturales Tocancipá, Cundinamarca, Centro Oriente</v>
      </c>
      <c r="C73" s="869" t="str">
        <f>VLOOKUP($D$9,'PROYECTOS REGISTRADOS'!$A$2:$D$82,3,0)</f>
        <v>2016-25817-00017</v>
      </c>
      <c r="D73" s="872" t="s">
        <v>586</v>
      </c>
      <c r="E73" s="875" t="str">
        <f>IF(D73=0,"0-0",(VLOOKUP(D73,'CONSOLIDADO PLAN DESARROLLO'!$EL$9:$ET$304,2,0)))</f>
        <v>Ampliar a 3700 el número de persona que accede anualmente a los programas de formación artística y cultural</v>
      </c>
      <c r="F73" s="878" t="str">
        <f>IF(D73=0,"0-0",(VLOOKUP(D73,'CONSOLIDADO PLAN DESARROLLO'!$EL$9:$ET$304,3,0)))</f>
        <v>Cobertura ampliada</v>
      </c>
      <c r="G73" s="881">
        <f>IF(D73=0,"0-0",(VLOOKUP(D73,'CONSOLIDADO PLAN DESARROLLO'!$EL$9:$ET$304,4,0)))</f>
        <v>3630</v>
      </c>
      <c r="H73" s="884">
        <f>IF(D73=0,"0-0",(VLOOKUP(D73,'CONSOLIDADO PLAN DESARROLLO'!$EL$9:$ET$304,5,0)))</f>
        <v>3700</v>
      </c>
      <c r="I73" s="887">
        <f>IF(D73=0,"0-0",(VLOOKUP(D73,'CONSOLIDADO PLAN DESARROLLO'!$EL$9:$ET$304,$R$3,0)))</f>
        <v>3300</v>
      </c>
      <c r="J73" s="888"/>
      <c r="K73" s="908"/>
      <c r="L73" s="911"/>
      <c r="M73" s="856" t="s">
        <v>1958</v>
      </c>
      <c r="N73" s="851" t="s">
        <v>1938</v>
      </c>
      <c r="O73" s="859">
        <v>4</v>
      </c>
      <c r="P73" s="47"/>
      <c r="Q73" s="46"/>
      <c r="R73" s="905"/>
      <c r="S73" s="48"/>
      <c r="T73" s="893"/>
      <c r="U73" s="49"/>
      <c r="V73" s="893"/>
      <c r="W73" s="49"/>
      <c r="X73" s="893"/>
      <c r="Y73" s="49"/>
      <c r="Z73" s="893"/>
      <c r="AA73" s="49"/>
      <c r="AB73" s="893"/>
      <c r="AC73" s="49"/>
      <c r="AD73" s="893"/>
      <c r="AE73" s="49"/>
      <c r="AF73" s="893"/>
      <c r="AG73" s="50"/>
      <c r="AH73" s="896">
        <f>+R73+T73+V73+X73+Z73+AB73+AD73+AF73</f>
        <v>0</v>
      </c>
      <c r="AI73" s="104">
        <f t="shared" ref="AI73:AI78" si="224">AC73+AE73+AG73+S73+U73+W73+Y73+AA73</f>
        <v>0</v>
      </c>
      <c r="AJ73" s="51"/>
      <c r="AK73" s="52"/>
      <c r="AL73" s="52"/>
      <c r="AM73" s="52"/>
      <c r="AN73" s="52"/>
      <c r="AO73" s="52"/>
      <c r="AP73" s="53">
        <f t="shared" ref="AP73:AP78" si="225">SUM(AJ73:AO73)</f>
        <v>0</v>
      </c>
      <c r="AQ73" s="54"/>
      <c r="AR73" s="52"/>
      <c r="AS73" s="53">
        <f t="shared" ref="AS73:AS77" si="226">SUM(AQ73:AR73)</f>
        <v>0</v>
      </c>
      <c r="AT73" s="54"/>
      <c r="AU73" s="52"/>
      <c r="AV73" s="52"/>
      <c r="AW73" s="52"/>
      <c r="AX73" s="55"/>
      <c r="AY73" s="56"/>
      <c r="AZ73" s="56"/>
      <c r="BA73" s="57"/>
    </row>
    <row r="74" spans="1:53" ht="17.25" customHeight="1" x14ac:dyDescent="0.2">
      <c r="A74" s="864"/>
      <c r="B74" s="866"/>
      <c r="C74" s="869"/>
      <c r="D74" s="872"/>
      <c r="E74" s="876"/>
      <c r="F74" s="878"/>
      <c r="G74" s="881"/>
      <c r="H74" s="884"/>
      <c r="I74" s="889"/>
      <c r="J74" s="890"/>
      <c r="K74" s="908"/>
      <c r="L74" s="912"/>
      <c r="M74" s="175"/>
      <c r="N74" s="176"/>
      <c r="O74" s="177"/>
      <c r="P74" s="47"/>
      <c r="Q74" s="46"/>
      <c r="R74" s="906"/>
      <c r="S74" s="48"/>
      <c r="T74" s="894"/>
      <c r="U74" s="49"/>
      <c r="V74" s="894"/>
      <c r="W74" s="49"/>
      <c r="X74" s="894"/>
      <c r="Y74" s="49"/>
      <c r="Z74" s="894"/>
      <c r="AA74" s="49"/>
      <c r="AB74" s="894"/>
      <c r="AC74" s="49"/>
      <c r="AD74" s="894"/>
      <c r="AE74" s="49"/>
      <c r="AF74" s="894"/>
      <c r="AG74" s="50"/>
      <c r="AH74" s="897"/>
      <c r="AI74" s="104">
        <f t="shared" si="224"/>
        <v>0</v>
      </c>
      <c r="AJ74" s="51"/>
      <c r="AK74" s="52"/>
      <c r="AL74" s="52"/>
      <c r="AM74" s="52"/>
      <c r="AN74" s="52"/>
      <c r="AO74" s="52"/>
      <c r="AP74" s="53">
        <f t="shared" si="225"/>
        <v>0</v>
      </c>
      <c r="AQ74" s="54"/>
      <c r="AR74" s="52"/>
      <c r="AS74" s="53">
        <f t="shared" si="226"/>
        <v>0</v>
      </c>
      <c r="AT74" s="54"/>
      <c r="AU74" s="52"/>
      <c r="AV74" s="52"/>
      <c r="AW74" s="52"/>
      <c r="AX74" s="55"/>
      <c r="AY74" s="56"/>
      <c r="AZ74" s="56"/>
      <c r="BA74" s="57"/>
    </row>
    <row r="75" spans="1:53" ht="17.25" customHeight="1" x14ac:dyDescent="0.2">
      <c r="A75" s="864"/>
      <c r="B75" s="866"/>
      <c r="C75" s="869"/>
      <c r="D75" s="872"/>
      <c r="E75" s="876"/>
      <c r="F75" s="878"/>
      <c r="G75" s="881"/>
      <c r="H75" s="884"/>
      <c r="I75" s="889"/>
      <c r="J75" s="890"/>
      <c r="K75" s="908"/>
      <c r="L75" s="912"/>
      <c r="M75" s="175"/>
      <c r="N75" s="176"/>
      <c r="O75" s="177"/>
      <c r="P75" s="47"/>
      <c r="Q75" s="46"/>
      <c r="R75" s="906"/>
      <c r="S75" s="48"/>
      <c r="T75" s="894"/>
      <c r="U75" s="49"/>
      <c r="V75" s="894"/>
      <c r="W75" s="49"/>
      <c r="X75" s="894"/>
      <c r="Y75" s="49"/>
      <c r="Z75" s="894"/>
      <c r="AA75" s="49"/>
      <c r="AB75" s="894"/>
      <c r="AC75" s="49"/>
      <c r="AD75" s="894"/>
      <c r="AE75" s="49"/>
      <c r="AF75" s="894"/>
      <c r="AG75" s="50"/>
      <c r="AH75" s="897"/>
      <c r="AI75" s="104">
        <f t="shared" si="224"/>
        <v>0</v>
      </c>
      <c r="AJ75" s="51"/>
      <c r="AK75" s="52"/>
      <c r="AL75" s="52"/>
      <c r="AM75" s="52"/>
      <c r="AN75" s="52"/>
      <c r="AO75" s="52"/>
      <c r="AP75" s="53">
        <f t="shared" si="225"/>
        <v>0</v>
      </c>
      <c r="AQ75" s="54"/>
      <c r="AR75" s="52"/>
      <c r="AS75" s="53">
        <f t="shared" si="226"/>
        <v>0</v>
      </c>
      <c r="AT75" s="54"/>
      <c r="AU75" s="52"/>
      <c r="AV75" s="52"/>
      <c r="AW75" s="52"/>
      <c r="AX75" s="55"/>
      <c r="AY75" s="56"/>
      <c r="AZ75" s="56"/>
      <c r="BA75" s="57"/>
    </row>
    <row r="76" spans="1:53" ht="17.25" customHeight="1" x14ac:dyDescent="0.2">
      <c r="A76" s="864"/>
      <c r="B76" s="866"/>
      <c r="C76" s="869"/>
      <c r="D76" s="872"/>
      <c r="E76" s="876"/>
      <c r="F76" s="878"/>
      <c r="G76" s="881"/>
      <c r="H76" s="884"/>
      <c r="I76" s="889"/>
      <c r="J76" s="890"/>
      <c r="K76" s="908"/>
      <c r="L76" s="912"/>
      <c r="M76" s="175"/>
      <c r="N76" s="176"/>
      <c r="O76" s="177"/>
      <c r="P76" s="47"/>
      <c r="Q76" s="46"/>
      <c r="R76" s="906"/>
      <c r="S76" s="48"/>
      <c r="T76" s="894"/>
      <c r="U76" s="49"/>
      <c r="V76" s="894"/>
      <c r="W76" s="49"/>
      <c r="X76" s="894"/>
      <c r="Y76" s="49"/>
      <c r="Z76" s="894"/>
      <c r="AA76" s="49"/>
      <c r="AB76" s="894"/>
      <c r="AC76" s="49"/>
      <c r="AD76" s="894"/>
      <c r="AE76" s="49"/>
      <c r="AF76" s="894"/>
      <c r="AG76" s="50"/>
      <c r="AH76" s="897"/>
      <c r="AI76" s="104">
        <f t="shared" si="224"/>
        <v>0</v>
      </c>
      <c r="AJ76" s="51"/>
      <c r="AK76" s="52"/>
      <c r="AL76" s="52"/>
      <c r="AM76" s="52"/>
      <c r="AN76" s="52"/>
      <c r="AO76" s="52"/>
      <c r="AP76" s="53">
        <f t="shared" si="225"/>
        <v>0</v>
      </c>
      <c r="AQ76" s="54"/>
      <c r="AR76" s="52"/>
      <c r="AS76" s="53">
        <f t="shared" si="226"/>
        <v>0</v>
      </c>
      <c r="AT76" s="54"/>
      <c r="AU76" s="52"/>
      <c r="AV76" s="52"/>
      <c r="AW76" s="52"/>
      <c r="AX76" s="55"/>
      <c r="AY76" s="56"/>
      <c r="AZ76" s="56"/>
      <c r="BA76" s="57"/>
    </row>
    <row r="77" spans="1:53" ht="17.25" customHeight="1" x14ac:dyDescent="0.2">
      <c r="A77" s="864"/>
      <c r="B77" s="866"/>
      <c r="C77" s="869"/>
      <c r="D77" s="872"/>
      <c r="E77" s="876"/>
      <c r="F77" s="878"/>
      <c r="G77" s="881"/>
      <c r="H77" s="884"/>
      <c r="I77" s="889"/>
      <c r="J77" s="890"/>
      <c r="K77" s="908"/>
      <c r="L77" s="912"/>
      <c r="M77" s="175"/>
      <c r="N77" s="176"/>
      <c r="O77" s="177"/>
      <c r="P77" s="47"/>
      <c r="Q77" s="46"/>
      <c r="R77" s="906"/>
      <c r="S77" s="48"/>
      <c r="T77" s="894"/>
      <c r="U77" s="49"/>
      <c r="V77" s="894"/>
      <c r="W77" s="49"/>
      <c r="X77" s="894"/>
      <c r="Y77" s="49"/>
      <c r="Z77" s="894"/>
      <c r="AA77" s="49"/>
      <c r="AB77" s="894"/>
      <c r="AC77" s="49"/>
      <c r="AD77" s="894"/>
      <c r="AE77" s="49"/>
      <c r="AF77" s="894"/>
      <c r="AG77" s="50"/>
      <c r="AH77" s="897"/>
      <c r="AI77" s="104">
        <f t="shared" si="224"/>
        <v>0</v>
      </c>
      <c r="AJ77" s="51"/>
      <c r="AK77" s="52"/>
      <c r="AL77" s="52"/>
      <c r="AM77" s="52"/>
      <c r="AN77" s="52"/>
      <c r="AO77" s="52"/>
      <c r="AP77" s="53">
        <f t="shared" si="225"/>
        <v>0</v>
      </c>
      <c r="AQ77" s="54"/>
      <c r="AR77" s="52"/>
      <c r="AS77" s="53">
        <f t="shared" si="226"/>
        <v>0</v>
      </c>
      <c r="AT77" s="54"/>
      <c r="AU77" s="52"/>
      <c r="AV77" s="52"/>
      <c r="AW77" s="52"/>
      <c r="AX77" s="55"/>
      <c r="AY77" s="56"/>
      <c r="AZ77" s="56"/>
      <c r="BA77" s="57"/>
    </row>
    <row r="78" spans="1:53" ht="17.25" customHeight="1" x14ac:dyDescent="0.2">
      <c r="A78" s="864"/>
      <c r="B78" s="867"/>
      <c r="C78" s="870"/>
      <c r="D78" s="873"/>
      <c r="E78" s="876"/>
      <c r="F78" s="879"/>
      <c r="G78" s="882"/>
      <c r="H78" s="885"/>
      <c r="I78" s="889"/>
      <c r="J78" s="890"/>
      <c r="K78" s="909"/>
      <c r="L78" s="912"/>
      <c r="M78" s="178"/>
      <c r="N78" s="179"/>
      <c r="O78" s="180"/>
      <c r="P78" s="108"/>
      <c r="Q78" s="107"/>
      <c r="R78" s="906"/>
      <c r="S78" s="109"/>
      <c r="T78" s="894"/>
      <c r="U78" s="110"/>
      <c r="V78" s="894"/>
      <c r="W78" s="110"/>
      <c r="X78" s="894"/>
      <c r="Y78" s="110"/>
      <c r="Z78" s="894"/>
      <c r="AA78" s="110"/>
      <c r="AB78" s="894"/>
      <c r="AC78" s="110"/>
      <c r="AD78" s="894"/>
      <c r="AE78" s="110"/>
      <c r="AF78" s="894"/>
      <c r="AG78" s="111"/>
      <c r="AH78" s="898"/>
      <c r="AI78" s="104">
        <f t="shared" si="224"/>
        <v>0</v>
      </c>
      <c r="AJ78" s="112"/>
      <c r="AK78" s="113"/>
      <c r="AL78" s="113"/>
      <c r="AM78" s="113"/>
      <c r="AN78" s="113"/>
      <c r="AO78" s="113"/>
      <c r="AP78" s="53">
        <f t="shared" si="225"/>
        <v>0</v>
      </c>
      <c r="AQ78" s="114"/>
      <c r="AR78" s="113"/>
      <c r="AS78" s="53">
        <f>SUM(AQ78:AR78)</f>
        <v>0</v>
      </c>
      <c r="AT78" s="114"/>
      <c r="AU78" s="113"/>
      <c r="AV78" s="113"/>
      <c r="AW78" s="113"/>
      <c r="AX78" s="115"/>
      <c r="AY78" s="116"/>
      <c r="AZ78" s="116"/>
      <c r="BA78" s="117"/>
    </row>
    <row r="79" spans="1:53" ht="9.9499999999999993" customHeight="1" thickBot="1" x14ac:dyDescent="0.25">
      <c r="A79" s="865"/>
      <c r="B79" s="868"/>
      <c r="C79" s="871"/>
      <c r="D79" s="874"/>
      <c r="E79" s="877"/>
      <c r="F79" s="880"/>
      <c r="G79" s="883"/>
      <c r="H79" s="886"/>
      <c r="I79" s="891"/>
      <c r="J79" s="892"/>
      <c r="K79" s="910"/>
      <c r="L79" s="913"/>
      <c r="M79" s="181"/>
      <c r="N79" s="182"/>
      <c r="O79" s="183"/>
      <c r="P79" s="118"/>
      <c r="Q79" s="118"/>
      <c r="R79" s="907"/>
      <c r="S79" s="184"/>
      <c r="T79" s="895"/>
      <c r="U79" s="185"/>
      <c r="V79" s="895"/>
      <c r="W79" s="185"/>
      <c r="X79" s="895"/>
      <c r="Y79" s="185"/>
      <c r="Z79" s="895"/>
      <c r="AA79" s="185"/>
      <c r="AB79" s="895"/>
      <c r="AC79" s="185"/>
      <c r="AD79" s="895"/>
      <c r="AE79" s="185"/>
      <c r="AF79" s="895"/>
      <c r="AG79" s="186"/>
      <c r="AH79" s="119"/>
      <c r="AI79" s="120"/>
      <c r="AJ79" s="187"/>
      <c r="AK79" s="188"/>
      <c r="AL79" s="188"/>
      <c r="AM79" s="188"/>
      <c r="AN79" s="188"/>
      <c r="AO79" s="188"/>
      <c r="AP79" s="121"/>
      <c r="AQ79" s="189"/>
      <c r="AR79" s="188"/>
      <c r="AS79" s="121"/>
      <c r="AT79" s="189"/>
      <c r="AU79" s="188"/>
      <c r="AV79" s="188"/>
      <c r="AW79" s="188"/>
      <c r="AX79" s="190"/>
      <c r="AY79" s="191"/>
      <c r="AZ79" s="191"/>
      <c r="BA79" s="192"/>
    </row>
    <row r="80" spans="1:53" ht="6" customHeight="1" x14ac:dyDescent="0.2">
      <c r="A80" s="157"/>
      <c r="B80" s="193"/>
      <c r="C80" s="193"/>
      <c r="D80" s="193"/>
      <c r="E80" s="193"/>
      <c r="F80" s="193"/>
      <c r="G80" s="193"/>
      <c r="H80" s="193"/>
      <c r="I80" s="914"/>
      <c r="J80" s="914"/>
      <c r="K80" s="193"/>
      <c r="L80" s="193"/>
      <c r="M80" s="193"/>
      <c r="N80" s="193"/>
      <c r="O80" s="193"/>
      <c r="P80" s="193"/>
      <c r="Q80" s="193"/>
      <c r="R80" s="193"/>
      <c r="S80" s="193"/>
      <c r="T80" s="193"/>
      <c r="U80" s="193"/>
      <c r="V80" s="193"/>
      <c r="W80" s="193"/>
      <c r="X80" s="193"/>
      <c r="Y80" s="193"/>
      <c r="Z80" s="193"/>
      <c r="AA80" s="193"/>
      <c r="AB80" s="193"/>
      <c r="AC80" s="193"/>
      <c r="AD80" s="193"/>
      <c r="AE80" s="193"/>
      <c r="AF80" s="193"/>
      <c r="AG80" s="193"/>
      <c r="AH80" s="193"/>
      <c r="AI80" s="194"/>
      <c r="AJ80" s="194"/>
      <c r="AK80" s="194"/>
      <c r="AL80" s="194"/>
      <c r="AM80" s="194"/>
      <c r="AN80" s="194"/>
      <c r="AO80" s="195"/>
      <c r="AP80" s="194"/>
      <c r="AQ80" s="194"/>
      <c r="AR80" s="194"/>
      <c r="AS80" s="194"/>
      <c r="AT80" s="194"/>
      <c r="AU80" s="194"/>
      <c r="AV80" s="194"/>
      <c r="AW80" s="194"/>
      <c r="AX80" s="194"/>
      <c r="AY80" s="194"/>
      <c r="AZ80" s="194"/>
      <c r="BA80" s="157"/>
    </row>
    <row r="81" spans="1:53" ht="72" customHeight="1" x14ac:dyDescent="0.2">
      <c r="A81" s="863">
        <v>8</v>
      </c>
      <c r="B81" s="162" t="s">
        <v>1710</v>
      </c>
      <c r="C81" s="163" t="s">
        <v>1711</v>
      </c>
      <c r="D81" s="164" t="s">
        <v>21</v>
      </c>
      <c r="E81" s="164" t="s">
        <v>1899</v>
      </c>
      <c r="F81" s="163" t="s">
        <v>1712</v>
      </c>
      <c r="G81" s="165" t="s">
        <v>1680</v>
      </c>
      <c r="H81" s="165" t="s">
        <v>1681</v>
      </c>
      <c r="I81" s="166" t="s">
        <v>1915</v>
      </c>
      <c r="J81" s="167">
        <f>+$N$3</f>
        <v>2017</v>
      </c>
      <c r="K81" s="165" t="s">
        <v>1932</v>
      </c>
      <c r="L81" s="166" t="s">
        <v>1933</v>
      </c>
      <c r="M81" s="163" t="s">
        <v>1713</v>
      </c>
      <c r="N81" s="163" t="s">
        <v>1714</v>
      </c>
      <c r="O81" s="163" t="s">
        <v>1715</v>
      </c>
      <c r="P81" s="163" t="s">
        <v>1716</v>
      </c>
      <c r="Q81" s="163" t="s">
        <v>1717</v>
      </c>
      <c r="R81" s="168">
        <f t="shared" ref="R81" si="227">SUM(R82:R88)</f>
        <v>0</v>
      </c>
      <c r="S81" s="169">
        <f t="shared" ref="S81" si="228">SUM(S82:S88)</f>
        <v>0</v>
      </c>
      <c r="T81" s="170">
        <f t="shared" ref="T81" si="229">SUM(T82:T88)</f>
        <v>0</v>
      </c>
      <c r="U81" s="171">
        <f t="shared" ref="U81" si="230">SUM(U82:U88)</f>
        <v>0</v>
      </c>
      <c r="V81" s="170">
        <f t="shared" ref="V81" si="231">SUM(V82:V88)</f>
        <v>0</v>
      </c>
      <c r="W81" s="171">
        <f t="shared" ref="W81" si="232">SUM(W82:W88)</f>
        <v>0</v>
      </c>
      <c r="X81" s="170">
        <f t="shared" ref="X81" si="233">SUM(X82:X88)</f>
        <v>0</v>
      </c>
      <c r="Y81" s="171">
        <f t="shared" ref="Y81" si="234">SUM(Y82:Y88)</f>
        <v>0</v>
      </c>
      <c r="Z81" s="170">
        <f t="shared" ref="Z81" si="235">SUM(Z82:Z88)</f>
        <v>0</v>
      </c>
      <c r="AA81" s="171">
        <f t="shared" ref="AA81" si="236">SUM(AA82:AA88)</f>
        <v>0</v>
      </c>
      <c r="AB81" s="170">
        <f t="shared" ref="AB81" si="237">SUM(AB82:AB88)</f>
        <v>0</v>
      </c>
      <c r="AC81" s="171">
        <f t="shared" ref="AC81" si="238">SUM(AC82:AC88)</f>
        <v>0</v>
      </c>
      <c r="AD81" s="170">
        <f t="shared" ref="AD81" si="239">SUM(AD82:AD88)</f>
        <v>0</v>
      </c>
      <c r="AE81" s="171">
        <f t="shared" ref="AE81" si="240">SUM(AE82:AE88)</f>
        <v>0</v>
      </c>
      <c r="AF81" s="170">
        <f t="shared" ref="AF81" si="241">SUM(AF82:AF88)</f>
        <v>0</v>
      </c>
      <c r="AG81" s="172">
        <f t="shared" ref="AG81" si="242">SUM(AG82:AG88)</f>
        <v>0</v>
      </c>
      <c r="AH81" s="173">
        <f t="shared" ref="AH81" si="243">SUM(AH82:AH88)</f>
        <v>0</v>
      </c>
      <c r="AI81" s="174">
        <f t="shared" ref="AI81" si="244">SUM(AI82:AI88)</f>
        <v>0</v>
      </c>
      <c r="AJ81" s="41">
        <f t="shared" ref="AJ81" si="245">SUM(AJ82:AJ88)</f>
        <v>0</v>
      </c>
      <c r="AK81" s="42">
        <f t="shared" ref="AK81" si="246">SUM(AK82:AK88)</f>
        <v>0</v>
      </c>
      <c r="AL81" s="42">
        <f t="shared" ref="AL81" si="247">SUM(AL82:AL88)</f>
        <v>0</v>
      </c>
      <c r="AM81" s="42">
        <f t="shared" ref="AM81" si="248">SUM(AM82:AM88)</f>
        <v>0</v>
      </c>
      <c r="AN81" s="42">
        <f t="shared" ref="AN81" si="249">SUM(AN82:AN88)</f>
        <v>0</v>
      </c>
      <c r="AO81" s="42">
        <f t="shared" ref="AO81" si="250">SUM(AO82:AO88)</f>
        <v>0</v>
      </c>
      <c r="AP81" s="43">
        <f t="shared" ref="AP81" si="251">SUM(AP82:AP88)</f>
        <v>0</v>
      </c>
      <c r="AQ81" s="105">
        <f t="shared" ref="AQ81" si="252">SUM(AQ82:AQ88)</f>
        <v>0</v>
      </c>
      <c r="AR81" s="42">
        <f t="shared" ref="AR81" si="253">SUM(AR82:AR88)</f>
        <v>0</v>
      </c>
      <c r="AS81" s="43">
        <f t="shared" ref="AS81" si="254">SUM(AS82:AS88)</f>
        <v>0</v>
      </c>
      <c r="AT81" s="105">
        <f t="shared" ref="AT81" si="255">SUM(AT82:AT88)</f>
        <v>0</v>
      </c>
      <c r="AU81" s="42">
        <f t="shared" ref="AU81" si="256">SUM(AU82:AU88)</f>
        <v>0</v>
      </c>
      <c r="AV81" s="42">
        <f t="shared" ref="AV81" si="257">SUM(AV82:AV88)</f>
        <v>0</v>
      </c>
      <c r="AW81" s="42">
        <f t="shared" ref="AW81" si="258">SUM(AW82:AW88)</f>
        <v>0</v>
      </c>
      <c r="AX81" s="106">
        <f t="shared" ref="AX81" si="259">SUM(AX82:AX88)</f>
        <v>0</v>
      </c>
      <c r="AY81" s="44" t="s">
        <v>1687</v>
      </c>
      <c r="AZ81" s="44" t="s">
        <v>1688</v>
      </c>
      <c r="BA81" s="45" t="s">
        <v>1689</v>
      </c>
    </row>
    <row r="82" spans="1:53" ht="22.5" x14ac:dyDescent="0.2">
      <c r="A82" s="864"/>
      <c r="B82" s="866" t="str">
        <f>VLOOKUP($D$9,'PROYECTOS REGISTRADOS'!$A$2:$D$82,4,0)</f>
        <v>Ampliación de los programas artìscticos y culturales Tocancipá, Cundinamarca, Centro Oriente</v>
      </c>
      <c r="C82" s="869" t="str">
        <f>VLOOKUP($D$9,'PROYECTOS REGISTRADOS'!$A$2:$D$82,3,0)</f>
        <v>2016-25817-00017</v>
      </c>
      <c r="D82" s="872" t="s">
        <v>595</v>
      </c>
      <c r="E82" s="875" t="str">
        <f>IF(D82=0,"0-0",(VLOOKUP(D82,'CONSOLIDADO PLAN DESARROLLO'!$EL$9:$ET$304,2,0)))</f>
        <v>Aumentar el número de disciplinas en la formación artística y cultural del municipio</v>
      </c>
      <c r="F82" s="878" t="str">
        <f>IF(D82=0,"0-0",(VLOOKUP(D82,'CONSOLIDADO PLAN DESARROLLO'!$EL$9:$ET$304,3,0)))</f>
        <v>Disciplinas aumentadas</v>
      </c>
      <c r="G82" s="881">
        <f>IF(D82=0,"0-0",(VLOOKUP(D82,'CONSOLIDADO PLAN DESARROLLO'!$EL$9:$ET$304,4,0)))</f>
        <v>14</v>
      </c>
      <c r="H82" s="884">
        <f>IF(D82=0,"0-0",(VLOOKUP(D82,'CONSOLIDADO PLAN DESARROLLO'!$EL$9:$ET$304,5,0)))</f>
        <v>18</v>
      </c>
      <c r="I82" s="887">
        <f>IF(D82=0,"0-0",(VLOOKUP(D82,'CONSOLIDADO PLAN DESARROLLO'!$EL$9:$ET$304,$R$3,0)))</f>
        <v>1</v>
      </c>
      <c r="J82" s="888"/>
      <c r="K82" s="908"/>
      <c r="L82" s="911"/>
      <c r="M82" s="850" t="s">
        <v>1959</v>
      </c>
      <c r="N82" s="851" t="s">
        <v>1938</v>
      </c>
      <c r="O82" s="859">
        <v>4</v>
      </c>
      <c r="P82" s="47"/>
      <c r="Q82" s="46"/>
      <c r="R82" s="905"/>
      <c r="S82" s="48"/>
      <c r="T82" s="893"/>
      <c r="U82" s="49"/>
      <c r="V82" s="893"/>
      <c r="W82" s="49"/>
      <c r="X82" s="893"/>
      <c r="Y82" s="49"/>
      <c r="Z82" s="893"/>
      <c r="AA82" s="49"/>
      <c r="AB82" s="893"/>
      <c r="AC82" s="49"/>
      <c r="AD82" s="893"/>
      <c r="AE82" s="49"/>
      <c r="AF82" s="893"/>
      <c r="AG82" s="50"/>
      <c r="AH82" s="896">
        <f>+R82+T82+V82+X82+Z82+AB82+AD82+AF82</f>
        <v>0</v>
      </c>
      <c r="AI82" s="104">
        <f t="shared" ref="AI82:AI87" si="260">AC82+AE82+AG82+S82+U82+W82+Y82+AA82</f>
        <v>0</v>
      </c>
      <c r="AJ82" s="51"/>
      <c r="AK82" s="52"/>
      <c r="AL82" s="52"/>
      <c r="AM82" s="52"/>
      <c r="AN82" s="52"/>
      <c r="AO82" s="52"/>
      <c r="AP82" s="53">
        <f t="shared" ref="AP82:AP87" si="261">SUM(AJ82:AO82)</f>
        <v>0</v>
      </c>
      <c r="AQ82" s="54"/>
      <c r="AR82" s="52"/>
      <c r="AS82" s="53">
        <f t="shared" ref="AS82:AS86" si="262">SUM(AQ82:AR82)</f>
        <v>0</v>
      </c>
      <c r="AT82" s="54"/>
      <c r="AU82" s="52"/>
      <c r="AV82" s="52"/>
      <c r="AW82" s="52"/>
      <c r="AX82" s="55"/>
      <c r="AY82" s="56"/>
      <c r="AZ82" s="56"/>
      <c r="BA82" s="57"/>
    </row>
    <row r="83" spans="1:53" ht="17.25" customHeight="1" x14ac:dyDescent="0.2">
      <c r="A83" s="864"/>
      <c r="B83" s="866"/>
      <c r="C83" s="869"/>
      <c r="D83" s="872"/>
      <c r="E83" s="876"/>
      <c r="F83" s="878"/>
      <c r="G83" s="881"/>
      <c r="H83" s="884"/>
      <c r="I83" s="889"/>
      <c r="J83" s="890"/>
      <c r="K83" s="908"/>
      <c r="L83" s="912"/>
      <c r="M83" s="175"/>
      <c r="N83" s="176"/>
      <c r="O83" s="177"/>
      <c r="P83" s="47"/>
      <c r="Q83" s="46"/>
      <c r="R83" s="906"/>
      <c r="S83" s="48"/>
      <c r="T83" s="894"/>
      <c r="U83" s="49"/>
      <c r="V83" s="894"/>
      <c r="W83" s="49"/>
      <c r="X83" s="894"/>
      <c r="Y83" s="49"/>
      <c r="Z83" s="894"/>
      <c r="AA83" s="49"/>
      <c r="AB83" s="894"/>
      <c r="AC83" s="49"/>
      <c r="AD83" s="894"/>
      <c r="AE83" s="49"/>
      <c r="AF83" s="894"/>
      <c r="AG83" s="50"/>
      <c r="AH83" s="897"/>
      <c r="AI83" s="104">
        <f t="shared" si="260"/>
        <v>0</v>
      </c>
      <c r="AJ83" s="51"/>
      <c r="AK83" s="52"/>
      <c r="AL83" s="52"/>
      <c r="AM83" s="52"/>
      <c r="AN83" s="52"/>
      <c r="AO83" s="52"/>
      <c r="AP83" s="53">
        <f t="shared" si="261"/>
        <v>0</v>
      </c>
      <c r="AQ83" s="54"/>
      <c r="AR83" s="52"/>
      <c r="AS83" s="53">
        <f t="shared" si="262"/>
        <v>0</v>
      </c>
      <c r="AT83" s="54"/>
      <c r="AU83" s="52"/>
      <c r="AV83" s="52"/>
      <c r="AW83" s="52"/>
      <c r="AX83" s="55"/>
      <c r="AY83" s="56"/>
      <c r="AZ83" s="56"/>
      <c r="BA83" s="57"/>
    </row>
    <row r="84" spans="1:53" ht="17.25" customHeight="1" x14ac:dyDescent="0.2">
      <c r="A84" s="864"/>
      <c r="B84" s="866"/>
      <c r="C84" s="869"/>
      <c r="D84" s="872"/>
      <c r="E84" s="876"/>
      <c r="F84" s="878"/>
      <c r="G84" s="881"/>
      <c r="H84" s="884"/>
      <c r="I84" s="889"/>
      <c r="J84" s="890"/>
      <c r="K84" s="908"/>
      <c r="L84" s="912"/>
      <c r="M84" s="175"/>
      <c r="N84" s="176"/>
      <c r="O84" s="177"/>
      <c r="P84" s="47"/>
      <c r="Q84" s="46"/>
      <c r="R84" s="906"/>
      <c r="S84" s="48"/>
      <c r="T84" s="894"/>
      <c r="U84" s="49"/>
      <c r="V84" s="894"/>
      <c r="W84" s="49"/>
      <c r="X84" s="894"/>
      <c r="Y84" s="49"/>
      <c r="Z84" s="894"/>
      <c r="AA84" s="49"/>
      <c r="AB84" s="894"/>
      <c r="AC84" s="49"/>
      <c r="AD84" s="894"/>
      <c r="AE84" s="49"/>
      <c r="AF84" s="894"/>
      <c r="AG84" s="50"/>
      <c r="AH84" s="897"/>
      <c r="AI84" s="104">
        <f t="shared" si="260"/>
        <v>0</v>
      </c>
      <c r="AJ84" s="51"/>
      <c r="AK84" s="52"/>
      <c r="AL84" s="52"/>
      <c r="AM84" s="52"/>
      <c r="AN84" s="52"/>
      <c r="AO84" s="52"/>
      <c r="AP84" s="53">
        <f t="shared" si="261"/>
        <v>0</v>
      </c>
      <c r="AQ84" s="54"/>
      <c r="AR84" s="52"/>
      <c r="AS84" s="53">
        <f t="shared" si="262"/>
        <v>0</v>
      </c>
      <c r="AT84" s="54"/>
      <c r="AU84" s="52"/>
      <c r="AV84" s="52"/>
      <c r="AW84" s="52"/>
      <c r="AX84" s="55"/>
      <c r="AY84" s="56"/>
      <c r="AZ84" s="56"/>
      <c r="BA84" s="57"/>
    </row>
    <row r="85" spans="1:53" ht="17.25" customHeight="1" x14ac:dyDescent="0.2">
      <c r="A85" s="864"/>
      <c r="B85" s="866"/>
      <c r="C85" s="869"/>
      <c r="D85" s="872"/>
      <c r="E85" s="876"/>
      <c r="F85" s="878"/>
      <c r="G85" s="881"/>
      <c r="H85" s="884"/>
      <c r="I85" s="889"/>
      <c r="J85" s="890"/>
      <c r="K85" s="908"/>
      <c r="L85" s="912"/>
      <c r="M85" s="175"/>
      <c r="N85" s="176"/>
      <c r="O85" s="177"/>
      <c r="P85" s="47"/>
      <c r="Q85" s="46"/>
      <c r="R85" s="906"/>
      <c r="S85" s="48"/>
      <c r="T85" s="894"/>
      <c r="U85" s="49"/>
      <c r="V85" s="894"/>
      <c r="W85" s="49"/>
      <c r="X85" s="894"/>
      <c r="Y85" s="49"/>
      <c r="Z85" s="894"/>
      <c r="AA85" s="49"/>
      <c r="AB85" s="894"/>
      <c r="AC85" s="49"/>
      <c r="AD85" s="894"/>
      <c r="AE85" s="49"/>
      <c r="AF85" s="894"/>
      <c r="AG85" s="50"/>
      <c r="AH85" s="897"/>
      <c r="AI85" s="104">
        <f t="shared" si="260"/>
        <v>0</v>
      </c>
      <c r="AJ85" s="51"/>
      <c r="AK85" s="52"/>
      <c r="AL85" s="52"/>
      <c r="AM85" s="52"/>
      <c r="AN85" s="52"/>
      <c r="AO85" s="52"/>
      <c r="AP85" s="53">
        <f t="shared" si="261"/>
        <v>0</v>
      </c>
      <c r="AQ85" s="54"/>
      <c r="AR85" s="52"/>
      <c r="AS85" s="53">
        <f t="shared" si="262"/>
        <v>0</v>
      </c>
      <c r="AT85" s="54"/>
      <c r="AU85" s="52"/>
      <c r="AV85" s="52"/>
      <c r="AW85" s="52"/>
      <c r="AX85" s="55"/>
      <c r="AY85" s="56"/>
      <c r="AZ85" s="56"/>
      <c r="BA85" s="57"/>
    </row>
    <row r="86" spans="1:53" ht="17.25" customHeight="1" x14ac:dyDescent="0.2">
      <c r="A86" s="864"/>
      <c r="B86" s="866"/>
      <c r="C86" s="869"/>
      <c r="D86" s="872"/>
      <c r="E86" s="876"/>
      <c r="F86" s="878"/>
      <c r="G86" s="881"/>
      <c r="H86" s="884"/>
      <c r="I86" s="889"/>
      <c r="J86" s="890"/>
      <c r="K86" s="908"/>
      <c r="L86" s="912"/>
      <c r="M86" s="175"/>
      <c r="N86" s="176"/>
      <c r="O86" s="177"/>
      <c r="P86" s="47"/>
      <c r="Q86" s="46"/>
      <c r="R86" s="906"/>
      <c r="S86" s="48"/>
      <c r="T86" s="894"/>
      <c r="U86" s="49"/>
      <c r="V86" s="894"/>
      <c r="W86" s="49"/>
      <c r="X86" s="894"/>
      <c r="Y86" s="49"/>
      <c r="Z86" s="894"/>
      <c r="AA86" s="49"/>
      <c r="AB86" s="894"/>
      <c r="AC86" s="49"/>
      <c r="AD86" s="894"/>
      <c r="AE86" s="49"/>
      <c r="AF86" s="894"/>
      <c r="AG86" s="50"/>
      <c r="AH86" s="897"/>
      <c r="AI86" s="104">
        <f t="shared" si="260"/>
        <v>0</v>
      </c>
      <c r="AJ86" s="51"/>
      <c r="AK86" s="52"/>
      <c r="AL86" s="52"/>
      <c r="AM86" s="52"/>
      <c r="AN86" s="52"/>
      <c r="AO86" s="52"/>
      <c r="AP86" s="53">
        <f t="shared" si="261"/>
        <v>0</v>
      </c>
      <c r="AQ86" s="54"/>
      <c r="AR86" s="52"/>
      <c r="AS86" s="53">
        <f t="shared" si="262"/>
        <v>0</v>
      </c>
      <c r="AT86" s="54"/>
      <c r="AU86" s="52"/>
      <c r="AV86" s="52"/>
      <c r="AW86" s="52"/>
      <c r="AX86" s="55"/>
      <c r="AY86" s="56"/>
      <c r="AZ86" s="56"/>
      <c r="BA86" s="57"/>
    </row>
    <row r="87" spans="1:53" ht="17.25" customHeight="1" x14ac:dyDescent="0.2">
      <c r="A87" s="864"/>
      <c r="B87" s="867"/>
      <c r="C87" s="870"/>
      <c r="D87" s="873"/>
      <c r="E87" s="876"/>
      <c r="F87" s="879"/>
      <c r="G87" s="882"/>
      <c r="H87" s="885"/>
      <c r="I87" s="889"/>
      <c r="J87" s="890"/>
      <c r="K87" s="909"/>
      <c r="L87" s="912"/>
      <c r="M87" s="178"/>
      <c r="N87" s="179"/>
      <c r="O87" s="180"/>
      <c r="P87" s="108"/>
      <c r="Q87" s="107"/>
      <c r="R87" s="906"/>
      <c r="S87" s="109"/>
      <c r="T87" s="894"/>
      <c r="U87" s="110"/>
      <c r="V87" s="894"/>
      <c r="W87" s="110"/>
      <c r="X87" s="894"/>
      <c r="Y87" s="110"/>
      <c r="Z87" s="894"/>
      <c r="AA87" s="110"/>
      <c r="AB87" s="894"/>
      <c r="AC87" s="110"/>
      <c r="AD87" s="894"/>
      <c r="AE87" s="110"/>
      <c r="AF87" s="894"/>
      <c r="AG87" s="111"/>
      <c r="AH87" s="898"/>
      <c r="AI87" s="104">
        <f t="shared" si="260"/>
        <v>0</v>
      </c>
      <c r="AJ87" s="112"/>
      <c r="AK87" s="113"/>
      <c r="AL87" s="113"/>
      <c r="AM87" s="113"/>
      <c r="AN87" s="113"/>
      <c r="AO87" s="113"/>
      <c r="AP87" s="53">
        <f t="shared" si="261"/>
        <v>0</v>
      </c>
      <c r="AQ87" s="114"/>
      <c r="AR87" s="113"/>
      <c r="AS87" s="53">
        <f>SUM(AQ87:AR87)</f>
        <v>0</v>
      </c>
      <c r="AT87" s="114"/>
      <c r="AU87" s="113"/>
      <c r="AV87" s="113"/>
      <c r="AW87" s="113"/>
      <c r="AX87" s="115"/>
      <c r="AY87" s="116"/>
      <c r="AZ87" s="116"/>
      <c r="BA87" s="117"/>
    </row>
    <row r="88" spans="1:53" ht="9.9499999999999993" customHeight="1" thickBot="1" x14ac:dyDescent="0.25">
      <c r="A88" s="865"/>
      <c r="B88" s="868"/>
      <c r="C88" s="871"/>
      <c r="D88" s="874"/>
      <c r="E88" s="877"/>
      <c r="F88" s="880"/>
      <c r="G88" s="883"/>
      <c r="H88" s="886"/>
      <c r="I88" s="891"/>
      <c r="J88" s="892"/>
      <c r="K88" s="910"/>
      <c r="L88" s="913"/>
      <c r="M88" s="181"/>
      <c r="N88" s="182"/>
      <c r="O88" s="183"/>
      <c r="P88" s="118"/>
      <c r="Q88" s="118"/>
      <c r="R88" s="907"/>
      <c r="S88" s="184"/>
      <c r="T88" s="895"/>
      <c r="U88" s="185"/>
      <c r="V88" s="895"/>
      <c r="W88" s="185"/>
      <c r="X88" s="895"/>
      <c r="Y88" s="185"/>
      <c r="Z88" s="895"/>
      <c r="AA88" s="185"/>
      <c r="AB88" s="895"/>
      <c r="AC88" s="185"/>
      <c r="AD88" s="895"/>
      <c r="AE88" s="185"/>
      <c r="AF88" s="895"/>
      <c r="AG88" s="186"/>
      <c r="AH88" s="119"/>
      <c r="AI88" s="120"/>
      <c r="AJ88" s="187"/>
      <c r="AK88" s="188"/>
      <c r="AL88" s="188"/>
      <c r="AM88" s="188"/>
      <c r="AN88" s="188"/>
      <c r="AO88" s="188"/>
      <c r="AP88" s="121"/>
      <c r="AQ88" s="189"/>
      <c r="AR88" s="188"/>
      <c r="AS88" s="121"/>
      <c r="AT88" s="189"/>
      <c r="AU88" s="188"/>
      <c r="AV88" s="188"/>
      <c r="AW88" s="188"/>
      <c r="AX88" s="190"/>
      <c r="AY88" s="191"/>
      <c r="AZ88" s="191"/>
      <c r="BA88" s="192"/>
    </row>
    <row r="89" spans="1:53" ht="6" customHeight="1" x14ac:dyDescent="0.2">
      <c r="A89" s="157"/>
      <c r="B89" s="193"/>
      <c r="C89" s="193"/>
      <c r="D89" s="193"/>
      <c r="E89" s="193"/>
      <c r="F89" s="193"/>
      <c r="G89" s="193"/>
      <c r="H89" s="193"/>
      <c r="I89" s="914"/>
      <c r="J89" s="914"/>
      <c r="K89" s="193"/>
      <c r="L89" s="193"/>
      <c r="M89" s="193"/>
      <c r="N89" s="193"/>
      <c r="O89" s="193"/>
      <c r="P89" s="193"/>
      <c r="Q89" s="193"/>
      <c r="R89" s="193"/>
      <c r="S89" s="193"/>
      <c r="T89" s="193"/>
      <c r="U89" s="193"/>
      <c r="V89" s="193"/>
      <c r="W89" s="193"/>
      <c r="X89" s="193"/>
      <c r="Y89" s="193"/>
      <c r="Z89" s="193"/>
      <c r="AA89" s="193"/>
      <c r="AB89" s="193"/>
      <c r="AC89" s="193"/>
      <c r="AD89" s="193"/>
      <c r="AE89" s="193"/>
      <c r="AF89" s="193"/>
      <c r="AG89" s="193"/>
      <c r="AH89" s="193"/>
      <c r="AI89" s="194"/>
      <c r="AJ89" s="194"/>
      <c r="AK89" s="194"/>
      <c r="AL89" s="194"/>
      <c r="AM89" s="194"/>
      <c r="AN89" s="194"/>
      <c r="AO89" s="195"/>
      <c r="AP89" s="194"/>
      <c r="AQ89" s="194"/>
      <c r="AR89" s="194"/>
      <c r="AS89" s="194"/>
      <c r="AT89" s="194"/>
      <c r="AU89" s="194"/>
      <c r="AV89" s="194"/>
      <c r="AW89" s="194"/>
      <c r="AX89" s="194"/>
      <c r="AY89" s="194"/>
      <c r="AZ89" s="194"/>
      <c r="BA89" s="157"/>
    </row>
    <row r="90" spans="1:53" ht="72" customHeight="1" x14ac:dyDescent="0.2">
      <c r="A90" s="863">
        <v>9</v>
      </c>
      <c r="B90" s="162" t="s">
        <v>1710</v>
      </c>
      <c r="C90" s="163" t="s">
        <v>1711</v>
      </c>
      <c r="D90" s="164" t="s">
        <v>21</v>
      </c>
      <c r="E90" s="164" t="s">
        <v>1899</v>
      </c>
      <c r="F90" s="163" t="s">
        <v>1712</v>
      </c>
      <c r="G90" s="165" t="s">
        <v>1680</v>
      </c>
      <c r="H90" s="165" t="s">
        <v>1681</v>
      </c>
      <c r="I90" s="166" t="s">
        <v>1915</v>
      </c>
      <c r="J90" s="167">
        <f>+$N$3</f>
        <v>2017</v>
      </c>
      <c r="K90" s="165" t="s">
        <v>1932</v>
      </c>
      <c r="L90" s="166" t="s">
        <v>1933</v>
      </c>
      <c r="M90" s="163" t="s">
        <v>1713</v>
      </c>
      <c r="N90" s="163" t="s">
        <v>1714</v>
      </c>
      <c r="O90" s="163" t="s">
        <v>1715</v>
      </c>
      <c r="P90" s="163" t="s">
        <v>1716</v>
      </c>
      <c r="Q90" s="163" t="s">
        <v>1717</v>
      </c>
      <c r="R90" s="168">
        <f t="shared" ref="R90" si="263">SUM(R91:R97)</f>
        <v>0</v>
      </c>
      <c r="S90" s="169">
        <f t="shared" ref="S90" si="264">SUM(S91:S97)</f>
        <v>0</v>
      </c>
      <c r="T90" s="170">
        <f t="shared" ref="T90" si="265">SUM(T91:T97)</f>
        <v>0</v>
      </c>
      <c r="U90" s="171">
        <f t="shared" ref="U90" si="266">SUM(U91:U97)</f>
        <v>0</v>
      </c>
      <c r="V90" s="170">
        <f t="shared" ref="V90" si="267">SUM(V91:V97)</f>
        <v>0</v>
      </c>
      <c r="W90" s="171">
        <f t="shared" ref="W90" si="268">SUM(W91:W97)</f>
        <v>0</v>
      </c>
      <c r="X90" s="170">
        <f t="shared" ref="X90" si="269">SUM(X91:X97)</f>
        <v>0</v>
      </c>
      <c r="Y90" s="171">
        <f t="shared" ref="Y90" si="270">SUM(Y91:Y97)</f>
        <v>0</v>
      </c>
      <c r="Z90" s="170">
        <f t="shared" ref="Z90" si="271">SUM(Z91:Z97)</f>
        <v>0</v>
      </c>
      <c r="AA90" s="171">
        <f t="shared" ref="AA90" si="272">SUM(AA91:AA97)</f>
        <v>0</v>
      </c>
      <c r="AB90" s="170">
        <f t="shared" ref="AB90" si="273">SUM(AB91:AB97)</f>
        <v>0</v>
      </c>
      <c r="AC90" s="171">
        <f t="shared" ref="AC90" si="274">SUM(AC91:AC97)</f>
        <v>0</v>
      </c>
      <c r="AD90" s="170">
        <f t="shared" ref="AD90" si="275">SUM(AD91:AD97)</f>
        <v>0</v>
      </c>
      <c r="AE90" s="171">
        <f t="shared" ref="AE90" si="276">SUM(AE91:AE97)</f>
        <v>0</v>
      </c>
      <c r="AF90" s="170">
        <f t="shared" ref="AF90" si="277">SUM(AF91:AF97)</f>
        <v>0</v>
      </c>
      <c r="AG90" s="172">
        <f t="shared" ref="AG90" si="278">SUM(AG91:AG97)</f>
        <v>0</v>
      </c>
      <c r="AH90" s="173">
        <f t="shared" ref="AH90" si="279">SUM(AH91:AH97)</f>
        <v>0</v>
      </c>
      <c r="AI90" s="174">
        <f t="shared" ref="AI90" si="280">SUM(AI91:AI97)</f>
        <v>0</v>
      </c>
      <c r="AJ90" s="41">
        <f t="shared" ref="AJ90" si="281">SUM(AJ91:AJ97)</f>
        <v>0</v>
      </c>
      <c r="AK90" s="42">
        <f t="shared" ref="AK90" si="282">SUM(AK91:AK97)</f>
        <v>0</v>
      </c>
      <c r="AL90" s="42">
        <f t="shared" ref="AL90" si="283">SUM(AL91:AL97)</f>
        <v>0</v>
      </c>
      <c r="AM90" s="42">
        <f t="shared" ref="AM90" si="284">SUM(AM91:AM97)</f>
        <v>0</v>
      </c>
      <c r="AN90" s="42">
        <f t="shared" ref="AN90" si="285">SUM(AN91:AN97)</f>
        <v>0</v>
      </c>
      <c r="AO90" s="42">
        <f t="shared" ref="AO90" si="286">SUM(AO91:AO97)</f>
        <v>0</v>
      </c>
      <c r="AP90" s="43">
        <f t="shared" ref="AP90" si="287">SUM(AP91:AP97)</f>
        <v>0</v>
      </c>
      <c r="AQ90" s="105">
        <f t="shared" ref="AQ90" si="288">SUM(AQ91:AQ97)</f>
        <v>0</v>
      </c>
      <c r="AR90" s="42">
        <f t="shared" ref="AR90" si="289">SUM(AR91:AR97)</f>
        <v>0</v>
      </c>
      <c r="AS90" s="43">
        <f t="shared" ref="AS90" si="290">SUM(AS91:AS97)</f>
        <v>0</v>
      </c>
      <c r="AT90" s="105">
        <f t="shared" ref="AT90" si="291">SUM(AT91:AT97)</f>
        <v>0</v>
      </c>
      <c r="AU90" s="42">
        <f t="shared" ref="AU90" si="292">SUM(AU91:AU97)</f>
        <v>0</v>
      </c>
      <c r="AV90" s="42">
        <f t="shared" ref="AV90" si="293">SUM(AV91:AV97)</f>
        <v>0</v>
      </c>
      <c r="AW90" s="42">
        <f t="shared" ref="AW90" si="294">SUM(AW91:AW97)</f>
        <v>0</v>
      </c>
      <c r="AX90" s="106">
        <f t="shared" ref="AX90" si="295">SUM(AX91:AX97)</f>
        <v>0</v>
      </c>
      <c r="AY90" s="44" t="s">
        <v>1687</v>
      </c>
      <c r="AZ90" s="44" t="s">
        <v>1688</v>
      </c>
      <c r="BA90" s="45" t="s">
        <v>1689</v>
      </c>
    </row>
    <row r="91" spans="1:53" ht="22.5" x14ac:dyDescent="0.2">
      <c r="A91" s="864"/>
      <c r="B91" s="866" t="str">
        <f>VLOOKUP($D$9,'PROYECTOS REGISTRADOS'!$A$2:$D$82,4,0)</f>
        <v>Ampliación de los programas artìscticos y culturales Tocancipá, Cundinamarca, Centro Oriente</v>
      </c>
      <c r="C91" s="869" t="str">
        <f>VLOOKUP($D$9,'PROYECTOS REGISTRADOS'!$A$2:$D$82,3,0)</f>
        <v>2016-25817-00017</v>
      </c>
      <c r="D91" s="872" t="s">
        <v>600</v>
      </c>
      <c r="E91" s="875" t="str">
        <f>IF(D91=0,"0-0",(VLOOKUP(D91,'CONSOLIDADO PLAN DESARROLLO'!$EL$9:$ET$304,2,0)))</f>
        <v>Vincular a través de Convenios a las Instituciones educativas a los  programas de Formación Artística y Cultural</v>
      </c>
      <c r="F91" s="878" t="str">
        <f>IF(D91=0,"0-0",(VLOOKUP(D91,'CONSOLIDADO PLAN DESARROLLO'!$EL$9:$ET$304,3,0)))</f>
        <v xml:space="preserve">Instituciones Educativas vinculadas </v>
      </c>
      <c r="G91" s="881">
        <f>IF(D91=0,"0-0",(VLOOKUP(D91,'CONSOLIDADO PLAN DESARROLLO'!$EL$9:$ET$304,4,0)))</f>
        <v>0</v>
      </c>
      <c r="H91" s="884">
        <f>IF(D91=0,"0-0",(VLOOKUP(D91,'CONSOLIDADO PLAN DESARROLLO'!$EL$9:$ET$304,5,0)))</f>
        <v>3</v>
      </c>
      <c r="I91" s="887">
        <f>IF(D91=0,"0-0",(VLOOKUP(D91,'CONSOLIDADO PLAN DESARROLLO'!$EL$9:$ET$304,$R$3,0)))</f>
        <v>1</v>
      </c>
      <c r="J91" s="888"/>
      <c r="K91" s="908"/>
      <c r="L91" s="911"/>
      <c r="M91" s="856" t="s">
        <v>1960</v>
      </c>
      <c r="N91" s="851" t="s">
        <v>1938</v>
      </c>
      <c r="O91" s="859">
        <v>3</v>
      </c>
      <c r="P91" s="47"/>
      <c r="Q91" s="46"/>
      <c r="R91" s="905"/>
      <c r="S91" s="48"/>
      <c r="T91" s="893"/>
      <c r="U91" s="49"/>
      <c r="V91" s="893"/>
      <c r="W91" s="49"/>
      <c r="X91" s="893"/>
      <c r="Y91" s="49"/>
      <c r="Z91" s="893"/>
      <c r="AA91" s="49"/>
      <c r="AB91" s="893"/>
      <c r="AC91" s="49"/>
      <c r="AD91" s="893"/>
      <c r="AE91" s="49"/>
      <c r="AF91" s="893"/>
      <c r="AG91" s="50"/>
      <c r="AH91" s="896">
        <f>+R91+T91+V91+X91+Z91+AB91+AD91+AF91</f>
        <v>0</v>
      </c>
      <c r="AI91" s="104">
        <f t="shared" ref="AI91:AI96" si="296">AC91+AE91+AG91+S91+U91+W91+Y91+AA91</f>
        <v>0</v>
      </c>
      <c r="AJ91" s="51"/>
      <c r="AK91" s="52"/>
      <c r="AL91" s="52"/>
      <c r="AM91" s="52"/>
      <c r="AN91" s="52"/>
      <c r="AO91" s="52"/>
      <c r="AP91" s="53">
        <f t="shared" ref="AP91:AP96" si="297">SUM(AJ91:AO91)</f>
        <v>0</v>
      </c>
      <c r="AQ91" s="54"/>
      <c r="AR91" s="52"/>
      <c r="AS91" s="53">
        <f t="shared" ref="AS91:AS95" si="298">SUM(AQ91:AR91)</f>
        <v>0</v>
      </c>
      <c r="AT91" s="54"/>
      <c r="AU91" s="52"/>
      <c r="AV91" s="52"/>
      <c r="AW91" s="52"/>
      <c r="AX91" s="55"/>
      <c r="AY91" s="56"/>
      <c r="AZ91" s="56"/>
      <c r="BA91" s="57"/>
    </row>
    <row r="92" spans="1:53" ht="17.25" customHeight="1" x14ac:dyDescent="0.2">
      <c r="A92" s="864"/>
      <c r="B92" s="866"/>
      <c r="C92" s="869"/>
      <c r="D92" s="872"/>
      <c r="E92" s="876"/>
      <c r="F92" s="878"/>
      <c r="G92" s="881"/>
      <c r="H92" s="884"/>
      <c r="I92" s="889"/>
      <c r="J92" s="890"/>
      <c r="K92" s="908"/>
      <c r="L92" s="912"/>
      <c r="M92" s="175"/>
      <c r="N92" s="176"/>
      <c r="O92" s="177"/>
      <c r="P92" s="47"/>
      <c r="Q92" s="46"/>
      <c r="R92" s="906"/>
      <c r="S92" s="48"/>
      <c r="T92" s="894"/>
      <c r="U92" s="49"/>
      <c r="V92" s="894"/>
      <c r="W92" s="49"/>
      <c r="X92" s="894"/>
      <c r="Y92" s="49"/>
      <c r="Z92" s="894"/>
      <c r="AA92" s="49"/>
      <c r="AB92" s="894"/>
      <c r="AC92" s="49"/>
      <c r="AD92" s="894"/>
      <c r="AE92" s="49"/>
      <c r="AF92" s="894"/>
      <c r="AG92" s="50"/>
      <c r="AH92" s="897"/>
      <c r="AI92" s="104">
        <f t="shared" si="296"/>
        <v>0</v>
      </c>
      <c r="AJ92" s="51"/>
      <c r="AK92" s="52"/>
      <c r="AL92" s="52"/>
      <c r="AM92" s="52"/>
      <c r="AN92" s="52"/>
      <c r="AO92" s="52"/>
      <c r="AP92" s="53">
        <f t="shared" si="297"/>
        <v>0</v>
      </c>
      <c r="AQ92" s="54"/>
      <c r="AR92" s="52"/>
      <c r="AS92" s="53">
        <f t="shared" si="298"/>
        <v>0</v>
      </c>
      <c r="AT92" s="54"/>
      <c r="AU92" s="52"/>
      <c r="AV92" s="52"/>
      <c r="AW92" s="52"/>
      <c r="AX92" s="55"/>
      <c r="AY92" s="56"/>
      <c r="AZ92" s="56"/>
      <c r="BA92" s="57"/>
    </row>
    <row r="93" spans="1:53" ht="17.25" customHeight="1" x14ac:dyDescent="0.2">
      <c r="A93" s="864"/>
      <c r="B93" s="866"/>
      <c r="C93" s="869"/>
      <c r="D93" s="872"/>
      <c r="E93" s="876"/>
      <c r="F93" s="878"/>
      <c r="G93" s="881"/>
      <c r="H93" s="884"/>
      <c r="I93" s="889"/>
      <c r="J93" s="890"/>
      <c r="K93" s="908"/>
      <c r="L93" s="912"/>
      <c r="M93" s="175"/>
      <c r="N93" s="176"/>
      <c r="O93" s="177"/>
      <c r="P93" s="47"/>
      <c r="Q93" s="46"/>
      <c r="R93" s="906"/>
      <c r="S93" s="48"/>
      <c r="T93" s="894"/>
      <c r="U93" s="49"/>
      <c r="V93" s="894"/>
      <c r="W93" s="49"/>
      <c r="X93" s="894"/>
      <c r="Y93" s="49"/>
      <c r="Z93" s="894"/>
      <c r="AA93" s="49"/>
      <c r="AB93" s="894"/>
      <c r="AC93" s="49"/>
      <c r="AD93" s="894"/>
      <c r="AE93" s="49"/>
      <c r="AF93" s="894"/>
      <c r="AG93" s="50"/>
      <c r="AH93" s="897"/>
      <c r="AI93" s="104">
        <f t="shared" si="296"/>
        <v>0</v>
      </c>
      <c r="AJ93" s="51"/>
      <c r="AK93" s="52"/>
      <c r="AL93" s="52"/>
      <c r="AM93" s="52"/>
      <c r="AN93" s="52"/>
      <c r="AO93" s="52"/>
      <c r="AP93" s="53">
        <f t="shared" si="297"/>
        <v>0</v>
      </c>
      <c r="AQ93" s="54"/>
      <c r="AR93" s="52"/>
      <c r="AS93" s="53">
        <f t="shared" si="298"/>
        <v>0</v>
      </c>
      <c r="AT93" s="54"/>
      <c r="AU93" s="52"/>
      <c r="AV93" s="52"/>
      <c r="AW93" s="52"/>
      <c r="AX93" s="55"/>
      <c r="AY93" s="56"/>
      <c r="AZ93" s="56"/>
      <c r="BA93" s="57"/>
    </row>
    <row r="94" spans="1:53" ht="17.25" customHeight="1" x14ac:dyDescent="0.2">
      <c r="A94" s="864"/>
      <c r="B94" s="866"/>
      <c r="C94" s="869"/>
      <c r="D94" s="872"/>
      <c r="E94" s="876"/>
      <c r="F94" s="878"/>
      <c r="G94" s="881"/>
      <c r="H94" s="884"/>
      <c r="I94" s="889"/>
      <c r="J94" s="890"/>
      <c r="K94" s="908"/>
      <c r="L94" s="912"/>
      <c r="M94" s="175"/>
      <c r="N94" s="176"/>
      <c r="O94" s="177"/>
      <c r="P94" s="47"/>
      <c r="Q94" s="46"/>
      <c r="R94" s="906"/>
      <c r="S94" s="48"/>
      <c r="T94" s="894"/>
      <c r="U94" s="49"/>
      <c r="V94" s="894"/>
      <c r="W94" s="49"/>
      <c r="X94" s="894"/>
      <c r="Y94" s="49"/>
      <c r="Z94" s="894"/>
      <c r="AA94" s="49"/>
      <c r="AB94" s="894"/>
      <c r="AC94" s="49"/>
      <c r="AD94" s="894"/>
      <c r="AE94" s="49"/>
      <c r="AF94" s="894"/>
      <c r="AG94" s="50"/>
      <c r="AH94" s="897"/>
      <c r="AI94" s="104">
        <f t="shared" si="296"/>
        <v>0</v>
      </c>
      <c r="AJ94" s="51"/>
      <c r="AK94" s="52"/>
      <c r="AL94" s="52"/>
      <c r="AM94" s="52"/>
      <c r="AN94" s="52"/>
      <c r="AO94" s="52"/>
      <c r="AP94" s="53">
        <f t="shared" si="297"/>
        <v>0</v>
      </c>
      <c r="AQ94" s="54"/>
      <c r="AR94" s="52"/>
      <c r="AS94" s="53">
        <f t="shared" si="298"/>
        <v>0</v>
      </c>
      <c r="AT94" s="54"/>
      <c r="AU94" s="52"/>
      <c r="AV94" s="52"/>
      <c r="AW94" s="52"/>
      <c r="AX94" s="55"/>
      <c r="AY94" s="56"/>
      <c r="AZ94" s="56"/>
      <c r="BA94" s="57"/>
    </row>
    <row r="95" spans="1:53" ht="17.25" customHeight="1" x14ac:dyDescent="0.2">
      <c r="A95" s="864"/>
      <c r="B95" s="866"/>
      <c r="C95" s="869"/>
      <c r="D95" s="872"/>
      <c r="E95" s="876"/>
      <c r="F95" s="878"/>
      <c r="G95" s="881"/>
      <c r="H95" s="884"/>
      <c r="I95" s="889"/>
      <c r="J95" s="890"/>
      <c r="K95" s="908"/>
      <c r="L95" s="912"/>
      <c r="M95" s="175"/>
      <c r="N95" s="176"/>
      <c r="O95" s="177"/>
      <c r="P95" s="47"/>
      <c r="Q95" s="46"/>
      <c r="R95" s="906"/>
      <c r="S95" s="48"/>
      <c r="T95" s="894"/>
      <c r="U95" s="49"/>
      <c r="V95" s="894"/>
      <c r="W95" s="49"/>
      <c r="X95" s="894"/>
      <c r="Y95" s="49"/>
      <c r="Z95" s="894"/>
      <c r="AA95" s="49"/>
      <c r="AB95" s="894"/>
      <c r="AC95" s="49"/>
      <c r="AD95" s="894"/>
      <c r="AE95" s="49"/>
      <c r="AF95" s="894"/>
      <c r="AG95" s="50"/>
      <c r="AH95" s="897"/>
      <c r="AI95" s="104">
        <f t="shared" si="296"/>
        <v>0</v>
      </c>
      <c r="AJ95" s="51"/>
      <c r="AK95" s="52"/>
      <c r="AL95" s="52"/>
      <c r="AM95" s="52"/>
      <c r="AN95" s="52"/>
      <c r="AO95" s="52"/>
      <c r="AP95" s="53">
        <f t="shared" si="297"/>
        <v>0</v>
      </c>
      <c r="AQ95" s="54"/>
      <c r="AR95" s="52"/>
      <c r="AS95" s="53">
        <f t="shared" si="298"/>
        <v>0</v>
      </c>
      <c r="AT95" s="54"/>
      <c r="AU95" s="52"/>
      <c r="AV95" s="52"/>
      <c r="AW95" s="52"/>
      <c r="AX95" s="55"/>
      <c r="AY95" s="56"/>
      <c r="AZ95" s="56"/>
      <c r="BA95" s="57"/>
    </row>
    <row r="96" spans="1:53" ht="17.25" customHeight="1" x14ac:dyDescent="0.2">
      <c r="A96" s="864"/>
      <c r="B96" s="867"/>
      <c r="C96" s="870"/>
      <c r="D96" s="873"/>
      <c r="E96" s="876"/>
      <c r="F96" s="879"/>
      <c r="G96" s="882"/>
      <c r="H96" s="885"/>
      <c r="I96" s="889"/>
      <c r="J96" s="890"/>
      <c r="K96" s="909"/>
      <c r="L96" s="912"/>
      <c r="M96" s="178"/>
      <c r="N96" s="179"/>
      <c r="O96" s="180"/>
      <c r="P96" s="108"/>
      <c r="Q96" s="107"/>
      <c r="R96" s="906"/>
      <c r="S96" s="109"/>
      <c r="T96" s="894"/>
      <c r="U96" s="110"/>
      <c r="V96" s="894"/>
      <c r="W96" s="110"/>
      <c r="X96" s="894"/>
      <c r="Y96" s="110"/>
      <c r="Z96" s="894"/>
      <c r="AA96" s="110"/>
      <c r="AB96" s="894"/>
      <c r="AC96" s="110"/>
      <c r="AD96" s="894"/>
      <c r="AE96" s="110"/>
      <c r="AF96" s="894"/>
      <c r="AG96" s="111"/>
      <c r="AH96" s="898"/>
      <c r="AI96" s="104">
        <f t="shared" si="296"/>
        <v>0</v>
      </c>
      <c r="AJ96" s="112"/>
      <c r="AK96" s="113"/>
      <c r="AL96" s="113"/>
      <c r="AM96" s="113"/>
      <c r="AN96" s="113"/>
      <c r="AO96" s="113"/>
      <c r="AP96" s="53">
        <f t="shared" si="297"/>
        <v>0</v>
      </c>
      <c r="AQ96" s="114"/>
      <c r="AR96" s="113"/>
      <c r="AS96" s="53">
        <f>SUM(AQ96:AR96)</f>
        <v>0</v>
      </c>
      <c r="AT96" s="114"/>
      <c r="AU96" s="113"/>
      <c r="AV96" s="113"/>
      <c r="AW96" s="113"/>
      <c r="AX96" s="115"/>
      <c r="AY96" s="116"/>
      <c r="AZ96" s="116"/>
      <c r="BA96" s="117"/>
    </row>
    <row r="97" spans="1:53" ht="9.9499999999999993" customHeight="1" thickBot="1" x14ac:dyDescent="0.25">
      <c r="A97" s="865"/>
      <c r="B97" s="868"/>
      <c r="C97" s="871"/>
      <c r="D97" s="874"/>
      <c r="E97" s="877"/>
      <c r="F97" s="880"/>
      <c r="G97" s="883"/>
      <c r="H97" s="886"/>
      <c r="I97" s="891"/>
      <c r="J97" s="892"/>
      <c r="K97" s="910"/>
      <c r="L97" s="913"/>
      <c r="M97" s="181"/>
      <c r="N97" s="182"/>
      <c r="O97" s="183"/>
      <c r="P97" s="118"/>
      <c r="Q97" s="118"/>
      <c r="R97" s="907"/>
      <c r="S97" s="184"/>
      <c r="T97" s="895"/>
      <c r="U97" s="185"/>
      <c r="V97" s="895"/>
      <c r="W97" s="185"/>
      <c r="X97" s="895"/>
      <c r="Y97" s="185"/>
      <c r="Z97" s="895"/>
      <c r="AA97" s="185"/>
      <c r="AB97" s="895"/>
      <c r="AC97" s="185"/>
      <c r="AD97" s="895"/>
      <c r="AE97" s="185"/>
      <c r="AF97" s="895"/>
      <c r="AG97" s="186"/>
      <c r="AH97" s="119"/>
      <c r="AI97" s="120"/>
      <c r="AJ97" s="187"/>
      <c r="AK97" s="188"/>
      <c r="AL97" s="188"/>
      <c r="AM97" s="188"/>
      <c r="AN97" s="188"/>
      <c r="AO97" s="188"/>
      <c r="AP97" s="121"/>
      <c r="AQ97" s="189"/>
      <c r="AR97" s="188"/>
      <c r="AS97" s="121"/>
      <c r="AT97" s="189"/>
      <c r="AU97" s="188"/>
      <c r="AV97" s="188"/>
      <c r="AW97" s="188"/>
      <c r="AX97" s="190"/>
      <c r="AY97" s="191"/>
      <c r="AZ97" s="191"/>
      <c r="BA97" s="192"/>
    </row>
    <row r="98" spans="1:53" ht="6" customHeight="1" x14ac:dyDescent="0.2">
      <c r="A98" s="157"/>
      <c r="B98" s="193"/>
      <c r="C98" s="193"/>
      <c r="D98" s="193"/>
      <c r="E98" s="193"/>
      <c r="F98" s="193"/>
      <c r="G98" s="193"/>
      <c r="H98" s="193"/>
      <c r="I98" s="914"/>
      <c r="J98" s="914"/>
      <c r="K98" s="193"/>
      <c r="L98" s="193"/>
      <c r="M98" s="193"/>
      <c r="N98" s="193"/>
      <c r="O98" s="193"/>
      <c r="P98" s="193"/>
      <c r="Q98" s="193"/>
      <c r="R98" s="193"/>
      <c r="S98" s="193"/>
      <c r="T98" s="193"/>
      <c r="U98" s="193"/>
      <c r="V98" s="193"/>
      <c r="W98" s="193"/>
      <c r="X98" s="193"/>
      <c r="Y98" s="193"/>
      <c r="Z98" s="193"/>
      <c r="AA98" s="193"/>
      <c r="AB98" s="193"/>
      <c r="AC98" s="193"/>
      <c r="AD98" s="193"/>
      <c r="AE98" s="193"/>
      <c r="AF98" s="193"/>
      <c r="AG98" s="193"/>
      <c r="AH98" s="193"/>
      <c r="AI98" s="194"/>
      <c r="AJ98" s="194"/>
      <c r="AK98" s="194"/>
      <c r="AL98" s="194"/>
      <c r="AM98" s="194"/>
      <c r="AN98" s="194"/>
      <c r="AO98" s="195"/>
      <c r="AP98" s="194"/>
      <c r="AQ98" s="194"/>
      <c r="AR98" s="194"/>
      <c r="AS98" s="194"/>
      <c r="AT98" s="194"/>
      <c r="AU98" s="194"/>
      <c r="AV98" s="194"/>
      <c r="AW98" s="194"/>
      <c r="AX98" s="194"/>
      <c r="AY98" s="194"/>
      <c r="AZ98" s="194"/>
      <c r="BA98" s="157"/>
    </row>
    <row r="99" spans="1:53" ht="72" customHeight="1" x14ac:dyDescent="0.2">
      <c r="A99" s="863">
        <v>10</v>
      </c>
      <c r="B99" s="162" t="s">
        <v>1710</v>
      </c>
      <c r="C99" s="163" t="s">
        <v>1711</v>
      </c>
      <c r="D99" s="164" t="s">
        <v>21</v>
      </c>
      <c r="E99" s="164" t="s">
        <v>1899</v>
      </c>
      <c r="F99" s="163" t="s">
        <v>1712</v>
      </c>
      <c r="G99" s="165" t="s">
        <v>1680</v>
      </c>
      <c r="H99" s="165" t="s">
        <v>1681</v>
      </c>
      <c r="I99" s="166" t="s">
        <v>1915</v>
      </c>
      <c r="J99" s="167">
        <f>+$N$3</f>
        <v>2017</v>
      </c>
      <c r="K99" s="165" t="s">
        <v>1932</v>
      </c>
      <c r="L99" s="166" t="s">
        <v>1933</v>
      </c>
      <c r="M99" s="163" t="s">
        <v>1713</v>
      </c>
      <c r="N99" s="163" t="s">
        <v>1714</v>
      </c>
      <c r="O99" s="163" t="s">
        <v>1715</v>
      </c>
      <c r="P99" s="163" t="s">
        <v>1716</v>
      </c>
      <c r="Q99" s="163" t="s">
        <v>1717</v>
      </c>
      <c r="R99" s="168">
        <f t="shared" ref="R99" si="299">SUM(R100:R106)</f>
        <v>0</v>
      </c>
      <c r="S99" s="169">
        <f t="shared" ref="S99" si="300">SUM(S100:S106)</f>
        <v>0</v>
      </c>
      <c r="T99" s="170">
        <f t="shared" ref="T99" si="301">SUM(T100:T106)</f>
        <v>0</v>
      </c>
      <c r="U99" s="171">
        <f t="shared" ref="U99" si="302">SUM(U100:U106)</f>
        <v>0</v>
      </c>
      <c r="V99" s="170">
        <f t="shared" ref="V99" si="303">SUM(V100:V106)</f>
        <v>0</v>
      </c>
      <c r="W99" s="171">
        <f t="shared" ref="W99" si="304">SUM(W100:W106)</f>
        <v>0</v>
      </c>
      <c r="X99" s="170">
        <f t="shared" ref="X99" si="305">SUM(X100:X106)</f>
        <v>0</v>
      </c>
      <c r="Y99" s="171">
        <f t="shared" ref="Y99" si="306">SUM(Y100:Y106)</f>
        <v>0</v>
      </c>
      <c r="Z99" s="170">
        <f t="shared" ref="Z99" si="307">SUM(Z100:Z106)</f>
        <v>0</v>
      </c>
      <c r="AA99" s="171">
        <f t="shared" ref="AA99" si="308">SUM(AA100:AA106)</f>
        <v>0</v>
      </c>
      <c r="AB99" s="170">
        <f t="shared" ref="AB99" si="309">SUM(AB100:AB106)</f>
        <v>0</v>
      </c>
      <c r="AC99" s="171">
        <f t="shared" ref="AC99" si="310">SUM(AC100:AC106)</f>
        <v>0</v>
      </c>
      <c r="AD99" s="170">
        <f t="shared" ref="AD99" si="311">SUM(AD100:AD106)</f>
        <v>0</v>
      </c>
      <c r="AE99" s="171">
        <f t="shared" ref="AE99" si="312">SUM(AE100:AE106)</f>
        <v>0</v>
      </c>
      <c r="AF99" s="170">
        <f t="shared" ref="AF99" si="313">SUM(AF100:AF106)</f>
        <v>0</v>
      </c>
      <c r="AG99" s="172">
        <f t="shared" ref="AG99" si="314">SUM(AG100:AG106)</f>
        <v>0</v>
      </c>
      <c r="AH99" s="173">
        <f t="shared" ref="AH99" si="315">SUM(AH100:AH106)</f>
        <v>0</v>
      </c>
      <c r="AI99" s="174">
        <f t="shared" ref="AI99" si="316">SUM(AI100:AI106)</f>
        <v>0</v>
      </c>
      <c r="AJ99" s="41">
        <f t="shared" ref="AJ99" si="317">SUM(AJ100:AJ106)</f>
        <v>0</v>
      </c>
      <c r="AK99" s="42">
        <f t="shared" ref="AK99" si="318">SUM(AK100:AK106)</f>
        <v>0</v>
      </c>
      <c r="AL99" s="42">
        <f t="shared" ref="AL99" si="319">SUM(AL100:AL106)</f>
        <v>0</v>
      </c>
      <c r="AM99" s="42">
        <f t="shared" ref="AM99" si="320">SUM(AM100:AM106)</f>
        <v>0</v>
      </c>
      <c r="AN99" s="42">
        <f t="shared" ref="AN99" si="321">SUM(AN100:AN106)</f>
        <v>0</v>
      </c>
      <c r="AO99" s="42">
        <f t="shared" ref="AO99" si="322">SUM(AO100:AO106)</f>
        <v>0</v>
      </c>
      <c r="AP99" s="43">
        <f t="shared" ref="AP99" si="323">SUM(AP100:AP106)</f>
        <v>0</v>
      </c>
      <c r="AQ99" s="105">
        <f t="shared" ref="AQ99" si="324">SUM(AQ100:AQ106)</f>
        <v>0</v>
      </c>
      <c r="AR99" s="42">
        <f t="shared" ref="AR99" si="325">SUM(AR100:AR106)</f>
        <v>0</v>
      </c>
      <c r="AS99" s="43">
        <f t="shared" ref="AS99" si="326">SUM(AS100:AS106)</f>
        <v>0</v>
      </c>
      <c r="AT99" s="105">
        <f t="shared" ref="AT99" si="327">SUM(AT100:AT106)</f>
        <v>0</v>
      </c>
      <c r="AU99" s="42">
        <f t="shared" ref="AU99" si="328">SUM(AU100:AU106)</f>
        <v>0</v>
      </c>
      <c r="AV99" s="42">
        <f t="shared" ref="AV99" si="329">SUM(AV100:AV106)</f>
        <v>0</v>
      </c>
      <c r="AW99" s="42">
        <f t="shared" ref="AW99" si="330">SUM(AW100:AW106)</f>
        <v>0</v>
      </c>
      <c r="AX99" s="106">
        <f t="shared" ref="AX99" si="331">SUM(AX100:AX106)</f>
        <v>0</v>
      </c>
      <c r="AY99" s="44" t="s">
        <v>1687</v>
      </c>
      <c r="AZ99" s="44" t="s">
        <v>1688</v>
      </c>
      <c r="BA99" s="45" t="s">
        <v>1689</v>
      </c>
    </row>
    <row r="100" spans="1:53" ht="17.25" customHeight="1" x14ac:dyDescent="0.2">
      <c r="A100" s="864"/>
      <c r="B100" s="866" t="str">
        <f>VLOOKUP($D$9,'PROYECTOS REGISTRADOS'!$A$2:$D$82,4,0)</f>
        <v>Ampliación de los programas artìscticos y culturales Tocancipá, Cundinamarca, Centro Oriente</v>
      </c>
      <c r="C100" s="869" t="str">
        <f>VLOOKUP($D$9,'PROYECTOS REGISTRADOS'!$A$2:$D$82,3,0)</f>
        <v>2016-25817-00017</v>
      </c>
      <c r="D100" s="872" t="s">
        <v>605</v>
      </c>
      <c r="E100" s="875" t="str">
        <f>IF(D100=0,"0-0",(VLOOKUP(D100,'CONSOLIDADO PLAN DESARROLLO'!$EL$9:$ET$304,2,0)))</f>
        <v>Ampliar el apoyo e incentivos de los  artistas  destacados del municipio</v>
      </c>
      <c r="F100" s="878" t="str">
        <f>IF(D100=0,"0-0",(VLOOKUP(D100,'CONSOLIDADO PLAN DESARROLLO'!$EL$9:$ET$304,3,0)))</f>
        <v>Artistas destacados apoyados e incentivados</v>
      </c>
      <c r="G100" s="881">
        <f>IF(D100=0,"0-0",(VLOOKUP(D100,'CONSOLIDADO PLAN DESARROLLO'!$EL$9:$ET$304,4,0)))</f>
        <v>6</v>
      </c>
      <c r="H100" s="884">
        <f>IF(D100=0,"0-0",(VLOOKUP(D100,'CONSOLIDADO PLAN DESARROLLO'!$EL$9:$ET$304,5,0)))</f>
        <v>16</v>
      </c>
      <c r="I100" s="887">
        <f>IF(D100=0,"0-0",(VLOOKUP(D100,'CONSOLIDADO PLAN DESARROLLO'!$EL$9:$ET$304,$R$3,0)))</f>
        <v>16</v>
      </c>
      <c r="J100" s="888"/>
      <c r="K100" s="908"/>
      <c r="L100" s="911"/>
      <c r="M100" s="850" t="s">
        <v>1961</v>
      </c>
      <c r="N100" s="851" t="s">
        <v>1938</v>
      </c>
      <c r="O100" s="859">
        <v>3</v>
      </c>
      <c r="P100" s="47"/>
      <c r="Q100" s="46"/>
      <c r="R100" s="905"/>
      <c r="S100" s="48"/>
      <c r="T100" s="893"/>
      <c r="U100" s="49"/>
      <c r="V100" s="893"/>
      <c r="W100" s="49"/>
      <c r="X100" s="893"/>
      <c r="Y100" s="49"/>
      <c r="Z100" s="893"/>
      <c r="AA100" s="49"/>
      <c r="AB100" s="893"/>
      <c r="AC100" s="49"/>
      <c r="AD100" s="893"/>
      <c r="AE100" s="49"/>
      <c r="AF100" s="893"/>
      <c r="AG100" s="50"/>
      <c r="AH100" s="896">
        <f>+R100+T100+V100+X100+Z100+AB100+AD100+AF100</f>
        <v>0</v>
      </c>
      <c r="AI100" s="104">
        <f t="shared" ref="AI100:AI105" si="332">AC100+AE100+AG100+S100+U100+W100+Y100+AA100</f>
        <v>0</v>
      </c>
      <c r="AJ100" s="51"/>
      <c r="AK100" s="52"/>
      <c r="AL100" s="52"/>
      <c r="AM100" s="52"/>
      <c r="AN100" s="52"/>
      <c r="AO100" s="52"/>
      <c r="AP100" s="53">
        <f t="shared" ref="AP100:AP105" si="333">SUM(AJ100:AO100)</f>
        <v>0</v>
      </c>
      <c r="AQ100" s="54"/>
      <c r="AR100" s="52"/>
      <c r="AS100" s="53">
        <f t="shared" ref="AS100:AS104" si="334">SUM(AQ100:AR100)</f>
        <v>0</v>
      </c>
      <c r="AT100" s="54"/>
      <c r="AU100" s="52"/>
      <c r="AV100" s="52"/>
      <c r="AW100" s="52"/>
      <c r="AX100" s="55"/>
      <c r="AY100" s="56"/>
      <c r="AZ100" s="56"/>
      <c r="BA100" s="57"/>
    </row>
    <row r="101" spans="1:53" ht="17.25" customHeight="1" x14ac:dyDescent="0.2">
      <c r="A101" s="864"/>
      <c r="B101" s="866"/>
      <c r="C101" s="869"/>
      <c r="D101" s="872"/>
      <c r="E101" s="876"/>
      <c r="F101" s="878"/>
      <c r="G101" s="881"/>
      <c r="H101" s="884"/>
      <c r="I101" s="889"/>
      <c r="J101" s="890"/>
      <c r="K101" s="908"/>
      <c r="L101" s="912"/>
      <c r="M101" s="175"/>
      <c r="N101" s="176"/>
      <c r="O101" s="177"/>
      <c r="P101" s="47"/>
      <c r="Q101" s="46"/>
      <c r="R101" s="906"/>
      <c r="S101" s="48"/>
      <c r="T101" s="894"/>
      <c r="U101" s="49"/>
      <c r="V101" s="894"/>
      <c r="W101" s="49"/>
      <c r="X101" s="894"/>
      <c r="Y101" s="49"/>
      <c r="Z101" s="894"/>
      <c r="AA101" s="49"/>
      <c r="AB101" s="894"/>
      <c r="AC101" s="49"/>
      <c r="AD101" s="894"/>
      <c r="AE101" s="49"/>
      <c r="AF101" s="894"/>
      <c r="AG101" s="50"/>
      <c r="AH101" s="897"/>
      <c r="AI101" s="104">
        <f t="shared" si="332"/>
        <v>0</v>
      </c>
      <c r="AJ101" s="51"/>
      <c r="AK101" s="52"/>
      <c r="AL101" s="52"/>
      <c r="AM101" s="52"/>
      <c r="AN101" s="52"/>
      <c r="AO101" s="52"/>
      <c r="AP101" s="53">
        <f t="shared" si="333"/>
        <v>0</v>
      </c>
      <c r="AQ101" s="54"/>
      <c r="AR101" s="52"/>
      <c r="AS101" s="53">
        <f t="shared" si="334"/>
        <v>0</v>
      </c>
      <c r="AT101" s="54"/>
      <c r="AU101" s="52"/>
      <c r="AV101" s="52"/>
      <c r="AW101" s="52"/>
      <c r="AX101" s="55"/>
      <c r="AY101" s="56"/>
      <c r="AZ101" s="56"/>
      <c r="BA101" s="57"/>
    </row>
    <row r="102" spans="1:53" ht="17.25" customHeight="1" x14ac:dyDescent="0.2">
      <c r="A102" s="864"/>
      <c r="B102" s="866"/>
      <c r="C102" s="869"/>
      <c r="D102" s="872"/>
      <c r="E102" s="876"/>
      <c r="F102" s="878"/>
      <c r="G102" s="881"/>
      <c r="H102" s="884"/>
      <c r="I102" s="889"/>
      <c r="J102" s="890"/>
      <c r="K102" s="908"/>
      <c r="L102" s="912"/>
      <c r="M102" s="175"/>
      <c r="N102" s="176"/>
      <c r="O102" s="177"/>
      <c r="P102" s="47"/>
      <c r="Q102" s="46"/>
      <c r="R102" s="906"/>
      <c r="S102" s="48"/>
      <c r="T102" s="894"/>
      <c r="U102" s="49"/>
      <c r="V102" s="894"/>
      <c r="W102" s="49"/>
      <c r="X102" s="894"/>
      <c r="Y102" s="49"/>
      <c r="Z102" s="894"/>
      <c r="AA102" s="49"/>
      <c r="AB102" s="894"/>
      <c r="AC102" s="49"/>
      <c r="AD102" s="894"/>
      <c r="AE102" s="49"/>
      <c r="AF102" s="894"/>
      <c r="AG102" s="50"/>
      <c r="AH102" s="897"/>
      <c r="AI102" s="104">
        <f t="shared" si="332"/>
        <v>0</v>
      </c>
      <c r="AJ102" s="51"/>
      <c r="AK102" s="52"/>
      <c r="AL102" s="52"/>
      <c r="AM102" s="52"/>
      <c r="AN102" s="52"/>
      <c r="AO102" s="52"/>
      <c r="AP102" s="53">
        <f t="shared" si="333"/>
        <v>0</v>
      </c>
      <c r="AQ102" s="54"/>
      <c r="AR102" s="52"/>
      <c r="AS102" s="53">
        <f t="shared" si="334"/>
        <v>0</v>
      </c>
      <c r="AT102" s="54"/>
      <c r="AU102" s="52"/>
      <c r="AV102" s="52"/>
      <c r="AW102" s="52"/>
      <c r="AX102" s="55"/>
      <c r="AY102" s="56"/>
      <c r="AZ102" s="56"/>
      <c r="BA102" s="57"/>
    </row>
    <row r="103" spans="1:53" ht="17.25" customHeight="1" x14ac:dyDescent="0.2">
      <c r="A103" s="864"/>
      <c r="B103" s="866"/>
      <c r="C103" s="869"/>
      <c r="D103" s="872"/>
      <c r="E103" s="876"/>
      <c r="F103" s="878"/>
      <c r="G103" s="881"/>
      <c r="H103" s="884"/>
      <c r="I103" s="889"/>
      <c r="J103" s="890"/>
      <c r="K103" s="908"/>
      <c r="L103" s="912"/>
      <c r="M103" s="175"/>
      <c r="N103" s="176"/>
      <c r="O103" s="177"/>
      <c r="P103" s="47"/>
      <c r="Q103" s="46"/>
      <c r="R103" s="906"/>
      <c r="S103" s="48"/>
      <c r="T103" s="894"/>
      <c r="U103" s="49"/>
      <c r="V103" s="894"/>
      <c r="W103" s="49"/>
      <c r="X103" s="894"/>
      <c r="Y103" s="49"/>
      <c r="Z103" s="894"/>
      <c r="AA103" s="49"/>
      <c r="AB103" s="894"/>
      <c r="AC103" s="49"/>
      <c r="AD103" s="894"/>
      <c r="AE103" s="49"/>
      <c r="AF103" s="894"/>
      <c r="AG103" s="50"/>
      <c r="AH103" s="897"/>
      <c r="AI103" s="104">
        <f t="shared" si="332"/>
        <v>0</v>
      </c>
      <c r="AJ103" s="51"/>
      <c r="AK103" s="52"/>
      <c r="AL103" s="52"/>
      <c r="AM103" s="52"/>
      <c r="AN103" s="52"/>
      <c r="AO103" s="52"/>
      <c r="AP103" s="53">
        <f t="shared" si="333"/>
        <v>0</v>
      </c>
      <c r="AQ103" s="54"/>
      <c r="AR103" s="52"/>
      <c r="AS103" s="53">
        <f t="shared" si="334"/>
        <v>0</v>
      </c>
      <c r="AT103" s="54"/>
      <c r="AU103" s="52"/>
      <c r="AV103" s="52"/>
      <c r="AW103" s="52"/>
      <c r="AX103" s="55"/>
      <c r="AY103" s="56"/>
      <c r="AZ103" s="56"/>
      <c r="BA103" s="57"/>
    </row>
    <row r="104" spans="1:53" ht="17.25" customHeight="1" x14ac:dyDescent="0.2">
      <c r="A104" s="864"/>
      <c r="B104" s="866"/>
      <c r="C104" s="869"/>
      <c r="D104" s="872"/>
      <c r="E104" s="876"/>
      <c r="F104" s="878"/>
      <c r="G104" s="881"/>
      <c r="H104" s="884"/>
      <c r="I104" s="889"/>
      <c r="J104" s="890"/>
      <c r="K104" s="908"/>
      <c r="L104" s="912"/>
      <c r="M104" s="175"/>
      <c r="N104" s="176"/>
      <c r="O104" s="177"/>
      <c r="P104" s="47"/>
      <c r="Q104" s="46"/>
      <c r="R104" s="906"/>
      <c r="S104" s="48"/>
      <c r="T104" s="894"/>
      <c r="U104" s="49"/>
      <c r="V104" s="894"/>
      <c r="W104" s="49"/>
      <c r="X104" s="894"/>
      <c r="Y104" s="49"/>
      <c r="Z104" s="894"/>
      <c r="AA104" s="49"/>
      <c r="AB104" s="894"/>
      <c r="AC104" s="49"/>
      <c r="AD104" s="894"/>
      <c r="AE104" s="49"/>
      <c r="AF104" s="894"/>
      <c r="AG104" s="50"/>
      <c r="AH104" s="897"/>
      <c r="AI104" s="104">
        <f t="shared" si="332"/>
        <v>0</v>
      </c>
      <c r="AJ104" s="51"/>
      <c r="AK104" s="52"/>
      <c r="AL104" s="52"/>
      <c r="AM104" s="52"/>
      <c r="AN104" s="52"/>
      <c r="AO104" s="52"/>
      <c r="AP104" s="53">
        <f t="shared" si="333"/>
        <v>0</v>
      </c>
      <c r="AQ104" s="54"/>
      <c r="AR104" s="52"/>
      <c r="AS104" s="53">
        <f t="shared" si="334"/>
        <v>0</v>
      </c>
      <c r="AT104" s="54"/>
      <c r="AU104" s="52"/>
      <c r="AV104" s="52"/>
      <c r="AW104" s="52"/>
      <c r="AX104" s="55"/>
      <c r="AY104" s="56"/>
      <c r="AZ104" s="56"/>
      <c r="BA104" s="57"/>
    </row>
    <row r="105" spans="1:53" ht="17.25" customHeight="1" x14ac:dyDescent="0.2">
      <c r="A105" s="864"/>
      <c r="B105" s="867"/>
      <c r="C105" s="870"/>
      <c r="D105" s="873"/>
      <c r="E105" s="876"/>
      <c r="F105" s="879"/>
      <c r="G105" s="882"/>
      <c r="H105" s="885"/>
      <c r="I105" s="889"/>
      <c r="J105" s="890"/>
      <c r="K105" s="909"/>
      <c r="L105" s="912"/>
      <c r="M105" s="178"/>
      <c r="N105" s="179"/>
      <c r="O105" s="180"/>
      <c r="P105" s="108"/>
      <c r="Q105" s="107"/>
      <c r="R105" s="906"/>
      <c r="S105" s="109"/>
      <c r="T105" s="894"/>
      <c r="U105" s="110"/>
      <c r="V105" s="894"/>
      <c r="W105" s="110"/>
      <c r="X105" s="894"/>
      <c r="Y105" s="110"/>
      <c r="Z105" s="894"/>
      <c r="AA105" s="110"/>
      <c r="AB105" s="894"/>
      <c r="AC105" s="110"/>
      <c r="AD105" s="894"/>
      <c r="AE105" s="110"/>
      <c r="AF105" s="894"/>
      <c r="AG105" s="111"/>
      <c r="AH105" s="898"/>
      <c r="AI105" s="104">
        <f t="shared" si="332"/>
        <v>0</v>
      </c>
      <c r="AJ105" s="112"/>
      <c r="AK105" s="113"/>
      <c r="AL105" s="113"/>
      <c r="AM105" s="113"/>
      <c r="AN105" s="113"/>
      <c r="AO105" s="113"/>
      <c r="AP105" s="53">
        <f t="shared" si="333"/>
        <v>0</v>
      </c>
      <c r="AQ105" s="114"/>
      <c r="AR105" s="113"/>
      <c r="AS105" s="53">
        <f>SUM(AQ105:AR105)</f>
        <v>0</v>
      </c>
      <c r="AT105" s="114"/>
      <c r="AU105" s="113"/>
      <c r="AV105" s="113"/>
      <c r="AW105" s="113"/>
      <c r="AX105" s="115"/>
      <c r="AY105" s="116"/>
      <c r="AZ105" s="116"/>
      <c r="BA105" s="117"/>
    </row>
    <row r="106" spans="1:53" ht="9.9499999999999993" customHeight="1" thickBot="1" x14ac:dyDescent="0.25">
      <c r="A106" s="865"/>
      <c r="B106" s="868"/>
      <c r="C106" s="871"/>
      <c r="D106" s="874"/>
      <c r="E106" s="877"/>
      <c r="F106" s="880"/>
      <c r="G106" s="883"/>
      <c r="H106" s="886"/>
      <c r="I106" s="891"/>
      <c r="J106" s="892"/>
      <c r="K106" s="910"/>
      <c r="L106" s="913"/>
      <c r="M106" s="181"/>
      <c r="N106" s="182"/>
      <c r="O106" s="183"/>
      <c r="P106" s="118"/>
      <c r="Q106" s="118"/>
      <c r="R106" s="907"/>
      <c r="S106" s="184"/>
      <c r="T106" s="895"/>
      <c r="U106" s="185"/>
      <c r="V106" s="895"/>
      <c r="W106" s="185"/>
      <c r="X106" s="895"/>
      <c r="Y106" s="185"/>
      <c r="Z106" s="895"/>
      <c r="AA106" s="185"/>
      <c r="AB106" s="895"/>
      <c r="AC106" s="185"/>
      <c r="AD106" s="895"/>
      <c r="AE106" s="185"/>
      <c r="AF106" s="895"/>
      <c r="AG106" s="186"/>
      <c r="AH106" s="119"/>
      <c r="AI106" s="120"/>
      <c r="AJ106" s="187"/>
      <c r="AK106" s="188"/>
      <c r="AL106" s="188"/>
      <c r="AM106" s="188"/>
      <c r="AN106" s="188"/>
      <c r="AO106" s="188"/>
      <c r="AP106" s="121"/>
      <c r="AQ106" s="189"/>
      <c r="AR106" s="188"/>
      <c r="AS106" s="121"/>
      <c r="AT106" s="189"/>
      <c r="AU106" s="188"/>
      <c r="AV106" s="188"/>
      <c r="AW106" s="188"/>
      <c r="AX106" s="190"/>
      <c r="AY106" s="191"/>
      <c r="AZ106" s="191"/>
      <c r="BA106" s="192"/>
    </row>
    <row r="107" spans="1:53" ht="6" customHeight="1" x14ac:dyDescent="0.2">
      <c r="A107" s="157"/>
      <c r="B107" s="193"/>
      <c r="C107" s="193"/>
      <c r="D107" s="193"/>
      <c r="E107" s="193"/>
      <c r="F107" s="193"/>
      <c r="G107" s="193"/>
      <c r="H107" s="193"/>
      <c r="I107" s="914"/>
      <c r="J107" s="914"/>
      <c r="K107" s="193"/>
      <c r="L107" s="193"/>
      <c r="M107" s="193"/>
      <c r="N107" s="193"/>
      <c r="O107" s="193"/>
      <c r="P107" s="193"/>
      <c r="Q107" s="193"/>
      <c r="R107" s="193"/>
      <c r="S107" s="193"/>
      <c r="T107" s="193"/>
      <c r="U107" s="193"/>
      <c r="V107" s="193"/>
      <c r="W107" s="193"/>
      <c r="X107" s="193"/>
      <c r="Y107" s="193"/>
      <c r="Z107" s="193"/>
      <c r="AA107" s="193"/>
      <c r="AB107" s="193"/>
      <c r="AC107" s="193"/>
      <c r="AD107" s="193"/>
      <c r="AE107" s="193"/>
      <c r="AF107" s="193"/>
      <c r="AG107" s="193"/>
      <c r="AH107" s="193"/>
      <c r="AI107" s="194"/>
      <c r="AJ107" s="194"/>
      <c r="AK107" s="194"/>
      <c r="AL107" s="194"/>
      <c r="AM107" s="194"/>
      <c r="AN107" s="194"/>
      <c r="AO107" s="195"/>
      <c r="AP107" s="194"/>
      <c r="AQ107" s="194"/>
      <c r="AR107" s="194"/>
      <c r="AS107" s="194"/>
      <c r="AT107" s="194"/>
      <c r="AU107" s="194"/>
      <c r="AV107" s="194"/>
      <c r="AW107" s="194"/>
      <c r="AX107" s="194"/>
      <c r="AY107" s="194"/>
      <c r="AZ107" s="194"/>
      <c r="BA107" s="157"/>
    </row>
    <row r="108" spans="1:53" ht="72" customHeight="1" x14ac:dyDescent="0.2">
      <c r="A108" s="863">
        <v>11</v>
      </c>
      <c r="B108" s="162" t="s">
        <v>1710</v>
      </c>
      <c r="C108" s="163" t="s">
        <v>1711</v>
      </c>
      <c r="D108" s="164" t="s">
        <v>21</v>
      </c>
      <c r="E108" s="164" t="s">
        <v>1899</v>
      </c>
      <c r="F108" s="163" t="s">
        <v>1712</v>
      </c>
      <c r="G108" s="165" t="s">
        <v>1680</v>
      </c>
      <c r="H108" s="165" t="s">
        <v>1681</v>
      </c>
      <c r="I108" s="166" t="s">
        <v>1915</v>
      </c>
      <c r="J108" s="167">
        <f>+$N$3</f>
        <v>2017</v>
      </c>
      <c r="K108" s="165" t="s">
        <v>1932</v>
      </c>
      <c r="L108" s="166" t="s">
        <v>1933</v>
      </c>
      <c r="M108" s="163" t="s">
        <v>1713</v>
      </c>
      <c r="N108" s="163" t="s">
        <v>1714</v>
      </c>
      <c r="O108" s="163" t="s">
        <v>1715</v>
      </c>
      <c r="P108" s="163" t="s">
        <v>1716</v>
      </c>
      <c r="Q108" s="163" t="s">
        <v>1717</v>
      </c>
      <c r="R108" s="168">
        <f t="shared" ref="R108" si="335">SUM(R109:R115)</f>
        <v>0</v>
      </c>
      <c r="S108" s="169">
        <f t="shared" ref="S108" si="336">SUM(S109:S115)</f>
        <v>0</v>
      </c>
      <c r="T108" s="170">
        <f t="shared" ref="T108" si="337">SUM(T109:T115)</f>
        <v>0</v>
      </c>
      <c r="U108" s="171">
        <f t="shared" ref="U108" si="338">SUM(U109:U115)</f>
        <v>0</v>
      </c>
      <c r="V108" s="170">
        <f t="shared" ref="V108" si="339">SUM(V109:V115)</f>
        <v>0</v>
      </c>
      <c r="W108" s="171">
        <f t="shared" ref="W108" si="340">SUM(W109:W115)</f>
        <v>0</v>
      </c>
      <c r="X108" s="170">
        <f t="shared" ref="X108" si="341">SUM(X109:X115)</f>
        <v>0</v>
      </c>
      <c r="Y108" s="171">
        <f t="shared" ref="Y108" si="342">SUM(Y109:Y115)</f>
        <v>0</v>
      </c>
      <c r="Z108" s="170">
        <f t="shared" ref="Z108" si="343">SUM(Z109:Z115)</f>
        <v>0</v>
      </c>
      <c r="AA108" s="171">
        <f t="shared" ref="AA108" si="344">SUM(AA109:AA115)</f>
        <v>0</v>
      </c>
      <c r="AB108" s="170">
        <f t="shared" ref="AB108" si="345">SUM(AB109:AB115)</f>
        <v>0</v>
      </c>
      <c r="AC108" s="171">
        <f t="shared" ref="AC108" si="346">SUM(AC109:AC115)</f>
        <v>0</v>
      </c>
      <c r="AD108" s="170">
        <f t="shared" ref="AD108" si="347">SUM(AD109:AD115)</f>
        <v>0</v>
      </c>
      <c r="AE108" s="171">
        <f t="shared" ref="AE108" si="348">SUM(AE109:AE115)</f>
        <v>0</v>
      </c>
      <c r="AF108" s="170">
        <f t="shared" ref="AF108" si="349">SUM(AF109:AF115)</f>
        <v>0</v>
      </c>
      <c r="AG108" s="172">
        <f t="shared" ref="AG108" si="350">SUM(AG109:AG115)</f>
        <v>0</v>
      </c>
      <c r="AH108" s="173">
        <f t="shared" ref="AH108" si="351">SUM(AH109:AH115)</f>
        <v>0</v>
      </c>
      <c r="AI108" s="174">
        <f t="shared" ref="AI108" si="352">SUM(AI109:AI115)</f>
        <v>0</v>
      </c>
      <c r="AJ108" s="41">
        <f t="shared" ref="AJ108" si="353">SUM(AJ109:AJ115)</f>
        <v>0</v>
      </c>
      <c r="AK108" s="42">
        <f t="shared" ref="AK108" si="354">SUM(AK109:AK115)</f>
        <v>0</v>
      </c>
      <c r="AL108" s="42">
        <f t="shared" ref="AL108" si="355">SUM(AL109:AL115)</f>
        <v>0</v>
      </c>
      <c r="AM108" s="42">
        <f t="shared" ref="AM108" si="356">SUM(AM109:AM115)</f>
        <v>0</v>
      </c>
      <c r="AN108" s="42">
        <f t="shared" ref="AN108" si="357">SUM(AN109:AN115)</f>
        <v>0</v>
      </c>
      <c r="AO108" s="42">
        <f t="shared" ref="AO108" si="358">SUM(AO109:AO115)</f>
        <v>0</v>
      </c>
      <c r="AP108" s="43">
        <f t="shared" ref="AP108" si="359">SUM(AP109:AP115)</f>
        <v>0</v>
      </c>
      <c r="AQ108" s="105">
        <f t="shared" ref="AQ108" si="360">SUM(AQ109:AQ115)</f>
        <v>0</v>
      </c>
      <c r="AR108" s="42">
        <f t="shared" ref="AR108" si="361">SUM(AR109:AR115)</f>
        <v>0</v>
      </c>
      <c r="AS108" s="43">
        <f t="shared" ref="AS108" si="362">SUM(AS109:AS115)</f>
        <v>0</v>
      </c>
      <c r="AT108" s="105">
        <f t="shared" ref="AT108" si="363">SUM(AT109:AT115)</f>
        <v>0</v>
      </c>
      <c r="AU108" s="42">
        <f t="shared" ref="AU108" si="364">SUM(AU109:AU115)</f>
        <v>0</v>
      </c>
      <c r="AV108" s="42">
        <f t="shared" ref="AV108" si="365">SUM(AV109:AV115)</f>
        <v>0</v>
      </c>
      <c r="AW108" s="42">
        <f t="shared" ref="AW108" si="366">SUM(AW109:AW115)</f>
        <v>0</v>
      </c>
      <c r="AX108" s="106">
        <f t="shared" ref="AX108" si="367">SUM(AX109:AX115)</f>
        <v>0</v>
      </c>
      <c r="AY108" s="44" t="s">
        <v>1687</v>
      </c>
      <c r="AZ108" s="44" t="s">
        <v>1688</v>
      </c>
      <c r="BA108" s="45" t="s">
        <v>1689</v>
      </c>
    </row>
    <row r="109" spans="1:53" ht="22.5" x14ac:dyDescent="0.2">
      <c r="A109" s="864"/>
      <c r="B109" s="866" t="str">
        <f>VLOOKUP($D$9,'PROYECTOS REGISTRADOS'!$A$2:$D$82,4,0)</f>
        <v>Ampliación de los programas artìscticos y culturales Tocancipá, Cundinamarca, Centro Oriente</v>
      </c>
      <c r="C109" s="869" t="str">
        <f>VLOOKUP($D$9,'PROYECTOS REGISTRADOS'!$A$2:$D$82,3,0)</f>
        <v>2016-25817-00017</v>
      </c>
      <c r="D109" s="872" t="s">
        <v>613</v>
      </c>
      <c r="E109" s="875" t="str">
        <f>IF(D109=0,"0-0",(VLOOKUP(D109,'CONSOLIDADO PLAN DESARROLLO'!$EL$9:$ET$304,2,0)))</f>
        <v xml:space="preserve">Construir un Centro Comunitario Integral en la zona de alta Esmeralda y Conativa </v>
      </c>
      <c r="F109" s="878" t="str">
        <f>IF(D109=0,"0-0",(VLOOKUP(D109,'CONSOLIDADO PLAN DESARROLLO'!$EL$9:$ET$304,3,0)))</f>
        <v>No. de Centros comunitarios integrales construidos en la zona alta Esmeralda y Canavita</v>
      </c>
      <c r="G109" s="881">
        <f>IF(D109=0,"0-0",(VLOOKUP(D109,'CONSOLIDADO PLAN DESARROLLO'!$EL$9:$ET$304,4,0)))</f>
        <v>0</v>
      </c>
      <c r="H109" s="884">
        <f>IF(D109=0,"0-0",(VLOOKUP(D109,'CONSOLIDADO PLAN DESARROLLO'!$EL$9:$ET$304,5,0)))</f>
        <v>1</v>
      </c>
      <c r="I109" s="887">
        <f>IF(D109=0,"0-0",(VLOOKUP(D109,'CONSOLIDADO PLAN DESARROLLO'!$EL$9:$ET$304,$R$3,0)))</f>
        <v>0.25</v>
      </c>
      <c r="J109" s="888"/>
      <c r="K109" s="908"/>
      <c r="L109" s="911"/>
      <c r="M109" s="856" t="s">
        <v>1962</v>
      </c>
      <c r="N109" s="851" t="s">
        <v>1938</v>
      </c>
      <c r="O109" s="859">
        <v>3</v>
      </c>
      <c r="P109" s="47"/>
      <c r="Q109" s="46"/>
      <c r="R109" s="905"/>
      <c r="S109" s="48"/>
      <c r="T109" s="893"/>
      <c r="U109" s="49"/>
      <c r="V109" s="893"/>
      <c r="W109" s="49"/>
      <c r="X109" s="893"/>
      <c r="Y109" s="49"/>
      <c r="Z109" s="893"/>
      <c r="AA109" s="49"/>
      <c r="AB109" s="893"/>
      <c r="AC109" s="49"/>
      <c r="AD109" s="893"/>
      <c r="AE109" s="49"/>
      <c r="AF109" s="893"/>
      <c r="AG109" s="50"/>
      <c r="AH109" s="896">
        <f>+R109+T109+V109+X109+Z109+AB109+AD109+AF109</f>
        <v>0</v>
      </c>
      <c r="AI109" s="104">
        <f t="shared" ref="AI109:AI114" si="368">AC109+AE109+AG109+S109+U109+W109+Y109+AA109</f>
        <v>0</v>
      </c>
      <c r="AJ109" s="51"/>
      <c r="AK109" s="52"/>
      <c r="AL109" s="52"/>
      <c r="AM109" s="52"/>
      <c r="AN109" s="52"/>
      <c r="AO109" s="52"/>
      <c r="AP109" s="53">
        <f t="shared" ref="AP109:AP114" si="369">SUM(AJ109:AO109)</f>
        <v>0</v>
      </c>
      <c r="AQ109" s="54"/>
      <c r="AR109" s="52"/>
      <c r="AS109" s="53">
        <f t="shared" ref="AS109:AS113" si="370">SUM(AQ109:AR109)</f>
        <v>0</v>
      </c>
      <c r="AT109" s="54"/>
      <c r="AU109" s="52"/>
      <c r="AV109" s="52"/>
      <c r="AW109" s="52"/>
      <c r="AX109" s="55"/>
      <c r="AY109" s="56"/>
      <c r="AZ109" s="56"/>
      <c r="BA109" s="57"/>
    </row>
    <row r="110" spans="1:53" ht="17.25" customHeight="1" x14ac:dyDescent="0.2">
      <c r="A110" s="864"/>
      <c r="B110" s="866"/>
      <c r="C110" s="869"/>
      <c r="D110" s="872"/>
      <c r="E110" s="876"/>
      <c r="F110" s="878"/>
      <c r="G110" s="881"/>
      <c r="H110" s="884"/>
      <c r="I110" s="889"/>
      <c r="J110" s="890"/>
      <c r="K110" s="908"/>
      <c r="L110" s="912"/>
      <c r="M110" s="175"/>
      <c r="N110" s="176"/>
      <c r="O110" s="177"/>
      <c r="P110" s="47"/>
      <c r="Q110" s="46"/>
      <c r="R110" s="906"/>
      <c r="S110" s="48"/>
      <c r="T110" s="894"/>
      <c r="U110" s="49"/>
      <c r="V110" s="894"/>
      <c r="W110" s="49"/>
      <c r="X110" s="894"/>
      <c r="Y110" s="49"/>
      <c r="Z110" s="894"/>
      <c r="AA110" s="49"/>
      <c r="AB110" s="894"/>
      <c r="AC110" s="49"/>
      <c r="AD110" s="894"/>
      <c r="AE110" s="49"/>
      <c r="AF110" s="894"/>
      <c r="AG110" s="50"/>
      <c r="AH110" s="897"/>
      <c r="AI110" s="104">
        <f t="shared" si="368"/>
        <v>0</v>
      </c>
      <c r="AJ110" s="51"/>
      <c r="AK110" s="52"/>
      <c r="AL110" s="52"/>
      <c r="AM110" s="52"/>
      <c r="AN110" s="52"/>
      <c r="AO110" s="52"/>
      <c r="AP110" s="53">
        <f t="shared" si="369"/>
        <v>0</v>
      </c>
      <c r="AQ110" s="54"/>
      <c r="AR110" s="52"/>
      <c r="AS110" s="53">
        <f t="shared" si="370"/>
        <v>0</v>
      </c>
      <c r="AT110" s="54"/>
      <c r="AU110" s="52"/>
      <c r="AV110" s="52"/>
      <c r="AW110" s="52"/>
      <c r="AX110" s="55"/>
      <c r="AY110" s="56"/>
      <c r="AZ110" s="56"/>
      <c r="BA110" s="57"/>
    </row>
    <row r="111" spans="1:53" ht="17.25" customHeight="1" x14ac:dyDescent="0.2">
      <c r="A111" s="864"/>
      <c r="B111" s="866"/>
      <c r="C111" s="869"/>
      <c r="D111" s="872"/>
      <c r="E111" s="876"/>
      <c r="F111" s="878"/>
      <c r="G111" s="881"/>
      <c r="H111" s="884"/>
      <c r="I111" s="889"/>
      <c r="J111" s="890"/>
      <c r="K111" s="908"/>
      <c r="L111" s="912"/>
      <c r="M111" s="175"/>
      <c r="N111" s="176"/>
      <c r="O111" s="177"/>
      <c r="P111" s="47"/>
      <c r="Q111" s="46"/>
      <c r="R111" s="906"/>
      <c r="S111" s="48"/>
      <c r="T111" s="894"/>
      <c r="U111" s="49"/>
      <c r="V111" s="894"/>
      <c r="W111" s="49"/>
      <c r="X111" s="894"/>
      <c r="Y111" s="49"/>
      <c r="Z111" s="894"/>
      <c r="AA111" s="49"/>
      <c r="AB111" s="894"/>
      <c r="AC111" s="49"/>
      <c r="AD111" s="894"/>
      <c r="AE111" s="49"/>
      <c r="AF111" s="894"/>
      <c r="AG111" s="50"/>
      <c r="AH111" s="897"/>
      <c r="AI111" s="104">
        <f t="shared" si="368"/>
        <v>0</v>
      </c>
      <c r="AJ111" s="51"/>
      <c r="AK111" s="52"/>
      <c r="AL111" s="52"/>
      <c r="AM111" s="52"/>
      <c r="AN111" s="52"/>
      <c r="AO111" s="52"/>
      <c r="AP111" s="53">
        <f t="shared" si="369"/>
        <v>0</v>
      </c>
      <c r="AQ111" s="54"/>
      <c r="AR111" s="52"/>
      <c r="AS111" s="53">
        <f t="shared" si="370"/>
        <v>0</v>
      </c>
      <c r="AT111" s="54"/>
      <c r="AU111" s="52"/>
      <c r="AV111" s="52"/>
      <c r="AW111" s="52"/>
      <c r="AX111" s="55"/>
      <c r="AY111" s="56"/>
      <c r="AZ111" s="56"/>
      <c r="BA111" s="57"/>
    </row>
    <row r="112" spans="1:53" ht="17.25" customHeight="1" x14ac:dyDescent="0.2">
      <c r="A112" s="864"/>
      <c r="B112" s="866"/>
      <c r="C112" s="869"/>
      <c r="D112" s="872"/>
      <c r="E112" s="876"/>
      <c r="F112" s="878"/>
      <c r="G112" s="881"/>
      <c r="H112" s="884"/>
      <c r="I112" s="889"/>
      <c r="J112" s="890"/>
      <c r="K112" s="908"/>
      <c r="L112" s="912"/>
      <c r="M112" s="175"/>
      <c r="N112" s="176"/>
      <c r="O112" s="177"/>
      <c r="P112" s="47"/>
      <c r="Q112" s="46"/>
      <c r="R112" s="906"/>
      <c r="S112" s="48"/>
      <c r="T112" s="894"/>
      <c r="U112" s="49"/>
      <c r="V112" s="894"/>
      <c r="W112" s="49"/>
      <c r="X112" s="894"/>
      <c r="Y112" s="49"/>
      <c r="Z112" s="894"/>
      <c r="AA112" s="49"/>
      <c r="AB112" s="894"/>
      <c r="AC112" s="49"/>
      <c r="AD112" s="894"/>
      <c r="AE112" s="49"/>
      <c r="AF112" s="894"/>
      <c r="AG112" s="50"/>
      <c r="AH112" s="897"/>
      <c r="AI112" s="104">
        <f t="shared" si="368"/>
        <v>0</v>
      </c>
      <c r="AJ112" s="51"/>
      <c r="AK112" s="52"/>
      <c r="AL112" s="52"/>
      <c r="AM112" s="52"/>
      <c r="AN112" s="52"/>
      <c r="AO112" s="52"/>
      <c r="AP112" s="53">
        <f t="shared" si="369"/>
        <v>0</v>
      </c>
      <c r="AQ112" s="54"/>
      <c r="AR112" s="52"/>
      <c r="AS112" s="53">
        <f t="shared" si="370"/>
        <v>0</v>
      </c>
      <c r="AT112" s="54"/>
      <c r="AU112" s="52"/>
      <c r="AV112" s="52"/>
      <c r="AW112" s="52"/>
      <c r="AX112" s="55"/>
      <c r="AY112" s="56"/>
      <c r="AZ112" s="56"/>
      <c r="BA112" s="57"/>
    </row>
    <row r="113" spans="1:53" ht="17.25" customHeight="1" x14ac:dyDescent="0.2">
      <c r="A113" s="864"/>
      <c r="B113" s="866"/>
      <c r="C113" s="869"/>
      <c r="D113" s="872"/>
      <c r="E113" s="876"/>
      <c r="F113" s="878"/>
      <c r="G113" s="881"/>
      <c r="H113" s="884"/>
      <c r="I113" s="889"/>
      <c r="J113" s="890"/>
      <c r="K113" s="908"/>
      <c r="L113" s="912"/>
      <c r="M113" s="175"/>
      <c r="N113" s="176"/>
      <c r="O113" s="177"/>
      <c r="P113" s="47"/>
      <c r="Q113" s="46"/>
      <c r="R113" s="906"/>
      <c r="S113" s="48"/>
      <c r="T113" s="894"/>
      <c r="U113" s="49"/>
      <c r="V113" s="894"/>
      <c r="W113" s="49"/>
      <c r="X113" s="894"/>
      <c r="Y113" s="49"/>
      <c r="Z113" s="894"/>
      <c r="AA113" s="49"/>
      <c r="AB113" s="894"/>
      <c r="AC113" s="49"/>
      <c r="AD113" s="894"/>
      <c r="AE113" s="49"/>
      <c r="AF113" s="894"/>
      <c r="AG113" s="50"/>
      <c r="AH113" s="897"/>
      <c r="AI113" s="104">
        <f t="shared" si="368"/>
        <v>0</v>
      </c>
      <c r="AJ113" s="51"/>
      <c r="AK113" s="52"/>
      <c r="AL113" s="52"/>
      <c r="AM113" s="52"/>
      <c r="AN113" s="52"/>
      <c r="AO113" s="52"/>
      <c r="AP113" s="53">
        <f t="shared" si="369"/>
        <v>0</v>
      </c>
      <c r="AQ113" s="54"/>
      <c r="AR113" s="52"/>
      <c r="AS113" s="53">
        <f t="shared" si="370"/>
        <v>0</v>
      </c>
      <c r="AT113" s="54"/>
      <c r="AU113" s="52"/>
      <c r="AV113" s="52"/>
      <c r="AW113" s="52"/>
      <c r="AX113" s="55"/>
      <c r="AY113" s="56"/>
      <c r="AZ113" s="56"/>
      <c r="BA113" s="57"/>
    </row>
    <row r="114" spans="1:53" ht="17.25" customHeight="1" x14ac:dyDescent="0.2">
      <c r="A114" s="864"/>
      <c r="B114" s="867"/>
      <c r="C114" s="870"/>
      <c r="D114" s="873"/>
      <c r="E114" s="876"/>
      <c r="F114" s="879"/>
      <c r="G114" s="882"/>
      <c r="H114" s="885"/>
      <c r="I114" s="889"/>
      <c r="J114" s="890"/>
      <c r="K114" s="909"/>
      <c r="L114" s="912"/>
      <c r="M114" s="178"/>
      <c r="N114" s="179"/>
      <c r="O114" s="180"/>
      <c r="P114" s="108"/>
      <c r="Q114" s="107"/>
      <c r="R114" s="906"/>
      <c r="S114" s="109"/>
      <c r="T114" s="894"/>
      <c r="U114" s="110"/>
      <c r="V114" s="894"/>
      <c r="W114" s="110"/>
      <c r="X114" s="894"/>
      <c r="Y114" s="110"/>
      <c r="Z114" s="894"/>
      <c r="AA114" s="110"/>
      <c r="AB114" s="894"/>
      <c r="AC114" s="110"/>
      <c r="AD114" s="894"/>
      <c r="AE114" s="110"/>
      <c r="AF114" s="894"/>
      <c r="AG114" s="111"/>
      <c r="AH114" s="898"/>
      <c r="AI114" s="104">
        <f t="shared" si="368"/>
        <v>0</v>
      </c>
      <c r="AJ114" s="112"/>
      <c r="AK114" s="113"/>
      <c r="AL114" s="113"/>
      <c r="AM114" s="113"/>
      <c r="AN114" s="113"/>
      <c r="AO114" s="113"/>
      <c r="AP114" s="53">
        <f t="shared" si="369"/>
        <v>0</v>
      </c>
      <c r="AQ114" s="114"/>
      <c r="AR114" s="113"/>
      <c r="AS114" s="53">
        <f>SUM(AQ114:AR114)</f>
        <v>0</v>
      </c>
      <c r="AT114" s="114"/>
      <c r="AU114" s="113"/>
      <c r="AV114" s="113"/>
      <c r="AW114" s="113"/>
      <c r="AX114" s="115"/>
      <c r="AY114" s="116"/>
      <c r="AZ114" s="116"/>
      <c r="BA114" s="117"/>
    </row>
    <row r="115" spans="1:53" ht="9.9499999999999993" customHeight="1" thickBot="1" x14ac:dyDescent="0.25">
      <c r="A115" s="865"/>
      <c r="B115" s="868"/>
      <c r="C115" s="871"/>
      <c r="D115" s="874"/>
      <c r="E115" s="877"/>
      <c r="F115" s="880"/>
      <c r="G115" s="883"/>
      <c r="H115" s="886"/>
      <c r="I115" s="891"/>
      <c r="J115" s="892"/>
      <c r="K115" s="910"/>
      <c r="L115" s="913"/>
      <c r="M115" s="181"/>
      <c r="N115" s="182"/>
      <c r="O115" s="183"/>
      <c r="P115" s="118"/>
      <c r="Q115" s="118"/>
      <c r="R115" s="907"/>
      <c r="S115" s="184"/>
      <c r="T115" s="895"/>
      <c r="U115" s="185"/>
      <c r="V115" s="895"/>
      <c r="W115" s="185"/>
      <c r="X115" s="895"/>
      <c r="Y115" s="185"/>
      <c r="Z115" s="895"/>
      <c r="AA115" s="185"/>
      <c r="AB115" s="895"/>
      <c r="AC115" s="185"/>
      <c r="AD115" s="895"/>
      <c r="AE115" s="185"/>
      <c r="AF115" s="895"/>
      <c r="AG115" s="186"/>
      <c r="AH115" s="119"/>
      <c r="AI115" s="120"/>
      <c r="AJ115" s="187"/>
      <c r="AK115" s="188"/>
      <c r="AL115" s="188"/>
      <c r="AM115" s="188"/>
      <c r="AN115" s="188"/>
      <c r="AO115" s="188"/>
      <c r="AP115" s="121"/>
      <c r="AQ115" s="189"/>
      <c r="AR115" s="188"/>
      <c r="AS115" s="121"/>
      <c r="AT115" s="189"/>
      <c r="AU115" s="188"/>
      <c r="AV115" s="188"/>
      <c r="AW115" s="188"/>
      <c r="AX115" s="190"/>
      <c r="AY115" s="191"/>
      <c r="AZ115" s="191"/>
      <c r="BA115" s="192"/>
    </row>
    <row r="116" spans="1:53" ht="6" customHeight="1" x14ac:dyDescent="0.2">
      <c r="A116" s="157"/>
      <c r="B116" s="193"/>
      <c r="C116" s="193"/>
      <c r="D116" s="193"/>
      <c r="E116" s="193"/>
      <c r="F116" s="193"/>
      <c r="G116" s="193"/>
      <c r="H116" s="193"/>
      <c r="I116" s="914"/>
      <c r="J116" s="914"/>
      <c r="K116" s="193"/>
      <c r="L116" s="193"/>
      <c r="M116" s="193"/>
      <c r="N116" s="193"/>
      <c r="O116" s="193"/>
      <c r="P116" s="193"/>
      <c r="Q116" s="193"/>
      <c r="R116" s="193"/>
      <c r="S116" s="193"/>
      <c r="T116" s="193"/>
      <c r="U116" s="193"/>
      <c r="V116" s="193"/>
      <c r="W116" s="193"/>
      <c r="X116" s="193"/>
      <c r="Y116" s="193"/>
      <c r="Z116" s="193"/>
      <c r="AA116" s="193"/>
      <c r="AB116" s="193"/>
      <c r="AC116" s="193"/>
      <c r="AD116" s="193"/>
      <c r="AE116" s="193"/>
      <c r="AF116" s="193"/>
      <c r="AG116" s="193"/>
      <c r="AH116" s="193"/>
      <c r="AI116" s="194"/>
      <c r="AJ116" s="194"/>
      <c r="AK116" s="194"/>
      <c r="AL116" s="194"/>
      <c r="AM116" s="194"/>
      <c r="AN116" s="194"/>
      <c r="AO116" s="195"/>
      <c r="AP116" s="194"/>
      <c r="AQ116" s="194"/>
      <c r="AR116" s="194"/>
      <c r="AS116" s="194"/>
      <c r="AT116" s="194"/>
      <c r="AU116" s="194"/>
      <c r="AV116" s="194"/>
      <c r="AW116" s="194"/>
      <c r="AX116" s="194"/>
      <c r="AY116" s="194"/>
      <c r="AZ116" s="194"/>
      <c r="BA116" s="157"/>
    </row>
    <row r="117" spans="1:53" ht="72" customHeight="1" x14ac:dyDescent="0.2">
      <c r="A117" s="863">
        <v>12</v>
      </c>
      <c r="B117" s="162" t="s">
        <v>1710</v>
      </c>
      <c r="C117" s="163" t="s">
        <v>1711</v>
      </c>
      <c r="D117" s="164" t="s">
        <v>21</v>
      </c>
      <c r="E117" s="164" t="s">
        <v>1899</v>
      </c>
      <c r="F117" s="163" t="s">
        <v>1712</v>
      </c>
      <c r="G117" s="165" t="s">
        <v>1680</v>
      </c>
      <c r="H117" s="165" t="s">
        <v>1681</v>
      </c>
      <c r="I117" s="166" t="s">
        <v>1915</v>
      </c>
      <c r="J117" s="167">
        <f>+$N$3</f>
        <v>2017</v>
      </c>
      <c r="K117" s="165" t="s">
        <v>1932</v>
      </c>
      <c r="L117" s="166" t="s">
        <v>1933</v>
      </c>
      <c r="M117" s="163" t="s">
        <v>1713</v>
      </c>
      <c r="N117" s="163" t="s">
        <v>1714</v>
      </c>
      <c r="O117" s="163" t="s">
        <v>1715</v>
      </c>
      <c r="P117" s="163" t="s">
        <v>1716</v>
      </c>
      <c r="Q117" s="163" t="s">
        <v>1717</v>
      </c>
      <c r="R117" s="168">
        <f t="shared" ref="R117" si="371">SUM(R118:R124)</f>
        <v>0</v>
      </c>
      <c r="S117" s="169">
        <f t="shared" ref="S117" si="372">SUM(S118:S124)</f>
        <v>0</v>
      </c>
      <c r="T117" s="170">
        <f t="shared" ref="T117" si="373">SUM(T118:T124)</f>
        <v>0</v>
      </c>
      <c r="U117" s="171">
        <f t="shared" ref="U117" si="374">SUM(U118:U124)</f>
        <v>0</v>
      </c>
      <c r="V117" s="170">
        <f t="shared" ref="V117" si="375">SUM(V118:V124)</f>
        <v>0</v>
      </c>
      <c r="W117" s="171">
        <f t="shared" ref="W117" si="376">SUM(W118:W124)</f>
        <v>0</v>
      </c>
      <c r="X117" s="170">
        <f t="shared" ref="X117" si="377">SUM(X118:X124)</f>
        <v>0</v>
      </c>
      <c r="Y117" s="171">
        <f t="shared" ref="Y117" si="378">SUM(Y118:Y124)</f>
        <v>0</v>
      </c>
      <c r="Z117" s="170">
        <f t="shared" ref="Z117" si="379">SUM(Z118:Z124)</f>
        <v>0</v>
      </c>
      <c r="AA117" s="171">
        <f t="shared" ref="AA117" si="380">SUM(AA118:AA124)</f>
        <v>0</v>
      </c>
      <c r="AB117" s="170">
        <f t="shared" ref="AB117" si="381">SUM(AB118:AB124)</f>
        <v>0</v>
      </c>
      <c r="AC117" s="171">
        <f t="shared" ref="AC117" si="382">SUM(AC118:AC124)</f>
        <v>0</v>
      </c>
      <c r="AD117" s="170">
        <f t="shared" ref="AD117" si="383">SUM(AD118:AD124)</f>
        <v>0</v>
      </c>
      <c r="AE117" s="171">
        <f t="shared" ref="AE117" si="384">SUM(AE118:AE124)</f>
        <v>0</v>
      </c>
      <c r="AF117" s="170">
        <f t="shared" ref="AF117" si="385">SUM(AF118:AF124)</f>
        <v>0</v>
      </c>
      <c r="AG117" s="172">
        <f t="shared" ref="AG117" si="386">SUM(AG118:AG124)</f>
        <v>0</v>
      </c>
      <c r="AH117" s="173">
        <f t="shared" ref="AH117" si="387">SUM(AH118:AH124)</f>
        <v>0</v>
      </c>
      <c r="AI117" s="174">
        <f t="shared" ref="AI117" si="388">SUM(AI118:AI124)</f>
        <v>0</v>
      </c>
      <c r="AJ117" s="41">
        <f t="shared" ref="AJ117" si="389">SUM(AJ118:AJ124)</f>
        <v>0</v>
      </c>
      <c r="AK117" s="42">
        <f t="shared" ref="AK117" si="390">SUM(AK118:AK124)</f>
        <v>0</v>
      </c>
      <c r="AL117" s="42">
        <f t="shared" ref="AL117" si="391">SUM(AL118:AL124)</f>
        <v>0</v>
      </c>
      <c r="AM117" s="42">
        <f t="shared" ref="AM117" si="392">SUM(AM118:AM124)</f>
        <v>0</v>
      </c>
      <c r="AN117" s="42">
        <f t="shared" ref="AN117" si="393">SUM(AN118:AN124)</f>
        <v>0</v>
      </c>
      <c r="AO117" s="42">
        <f t="shared" ref="AO117" si="394">SUM(AO118:AO124)</f>
        <v>0</v>
      </c>
      <c r="AP117" s="43">
        <f t="shared" ref="AP117" si="395">SUM(AP118:AP124)</f>
        <v>0</v>
      </c>
      <c r="AQ117" s="105">
        <f t="shared" ref="AQ117" si="396">SUM(AQ118:AQ124)</f>
        <v>0</v>
      </c>
      <c r="AR117" s="42">
        <f t="shared" ref="AR117" si="397">SUM(AR118:AR124)</f>
        <v>0</v>
      </c>
      <c r="AS117" s="43">
        <f t="shared" ref="AS117" si="398">SUM(AS118:AS124)</f>
        <v>0</v>
      </c>
      <c r="AT117" s="105">
        <f t="shared" ref="AT117" si="399">SUM(AT118:AT124)</f>
        <v>0</v>
      </c>
      <c r="AU117" s="42">
        <f t="shared" ref="AU117" si="400">SUM(AU118:AU124)</f>
        <v>0</v>
      </c>
      <c r="AV117" s="42">
        <f t="shared" ref="AV117" si="401">SUM(AV118:AV124)</f>
        <v>0</v>
      </c>
      <c r="AW117" s="42">
        <f t="shared" ref="AW117" si="402">SUM(AW118:AW124)</f>
        <v>0</v>
      </c>
      <c r="AX117" s="106">
        <f t="shared" ref="AX117" si="403">SUM(AX118:AX124)</f>
        <v>0</v>
      </c>
      <c r="AY117" s="44" t="s">
        <v>1687</v>
      </c>
      <c r="AZ117" s="44" t="s">
        <v>1688</v>
      </c>
      <c r="BA117" s="45" t="s">
        <v>1689</v>
      </c>
    </row>
    <row r="118" spans="1:53" ht="22.5" x14ac:dyDescent="0.2">
      <c r="A118" s="864"/>
      <c r="B118" s="866" t="str">
        <f>VLOOKUP($D$9,'PROYECTOS REGISTRADOS'!$A$2:$D$82,4,0)</f>
        <v>Ampliación de los programas artìscticos y culturales Tocancipá, Cundinamarca, Centro Oriente</v>
      </c>
      <c r="C118" s="869" t="str">
        <f>VLOOKUP($D$9,'PROYECTOS REGISTRADOS'!$A$2:$D$82,3,0)</f>
        <v>2016-25817-00017</v>
      </c>
      <c r="D118" s="872" t="s">
        <v>618</v>
      </c>
      <c r="E118" s="875" t="str">
        <f>IF(D118=0,"0-0",(VLOOKUP(D118,'CONSOLIDADO PLAN DESARROLLO'!$EL$9:$ET$304,2,0)))</f>
        <v>Ampliación del complejo Ciudadela cultural</v>
      </c>
      <c r="F118" s="878" t="str">
        <f>IF(D118=0,"0-0",(VLOOKUP(D118,'CONSOLIDADO PLAN DESARROLLO'!$EL$9:$ET$304,3,0)))</f>
        <v>Ciudadela ampliada (%)</v>
      </c>
      <c r="G118" s="881">
        <f>IF(D118=0,"0-0",(VLOOKUP(D118,'CONSOLIDADO PLAN DESARROLLO'!$EL$9:$ET$304,4,0)))</f>
        <v>25</v>
      </c>
      <c r="H118" s="884">
        <f>IF(D118=0,"0-0",(VLOOKUP(D118,'CONSOLIDADO PLAN DESARROLLO'!$EL$9:$ET$304,5,0)))</f>
        <v>50</v>
      </c>
      <c r="I118" s="887">
        <f>IF(D118=0,"0-0",(VLOOKUP(D118,'CONSOLIDADO PLAN DESARROLLO'!$EL$9:$ET$304,$R$3,0)))</f>
        <v>0</v>
      </c>
      <c r="J118" s="888"/>
      <c r="K118" s="908"/>
      <c r="L118" s="911"/>
      <c r="M118" s="856" t="s">
        <v>1962</v>
      </c>
      <c r="N118" s="851" t="s">
        <v>1938</v>
      </c>
      <c r="O118" s="859">
        <v>3</v>
      </c>
      <c r="P118" s="47"/>
      <c r="Q118" s="46"/>
      <c r="R118" s="905"/>
      <c r="S118" s="48"/>
      <c r="T118" s="893"/>
      <c r="U118" s="49"/>
      <c r="V118" s="893"/>
      <c r="W118" s="49"/>
      <c r="X118" s="893"/>
      <c r="Y118" s="49"/>
      <c r="Z118" s="893"/>
      <c r="AA118" s="49"/>
      <c r="AB118" s="893"/>
      <c r="AC118" s="49"/>
      <c r="AD118" s="893"/>
      <c r="AE118" s="49"/>
      <c r="AF118" s="893"/>
      <c r="AG118" s="50"/>
      <c r="AH118" s="896">
        <f>+R118+T118+V118+X118+Z118+AB118+AD118+AF118</f>
        <v>0</v>
      </c>
      <c r="AI118" s="104">
        <f t="shared" ref="AI118:AI123" si="404">AC118+AE118+AG118+S118+U118+W118+Y118+AA118</f>
        <v>0</v>
      </c>
      <c r="AJ118" s="51"/>
      <c r="AK118" s="52"/>
      <c r="AL118" s="52"/>
      <c r="AM118" s="52"/>
      <c r="AN118" s="52"/>
      <c r="AO118" s="52"/>
      <c r="AP118" s="53">
        <f t="shared" ref="AP118:AP123" si="405">SUM(AJ118:AO118)</f>
        <v>0</v>
      </c>
      <c r="AQ118" s="54"/>
      <c r="AR118" s="52"/>
      <c r="AS118" s="53">
        <f t="shared" ref="AS118:AS122" si="406">SUM(AQ118:AR118)</f>
        <v>0</v>
      </c>
      <c r="AT118" s="54"/>
      <c r="AU118" s="52"/>
      <c r="AV118" s="52"/>
      <c r="AW118" s="52"/>
      <c r="AX118" s="55"/>
      <c r="AY118" s="56"/>
      <c r="AZ118" s="56"/>
      <c r="BA118" s="57"/>
    </row>
    <row r="119" spans="1:53" ht="17.25" customHeight="1" x14ac:dyDescent="0.2">
      <c r="A119" s="864"/>
      <c r="B119" s="866"/>
      <c r="C119" s="869"/>
      <c r="D119" s="872"/>
      <c r="E119" s="876"/>
      <c r="F119" s="878"/>
      <c r="G119" s="881"/>
      <c r="H119" s="884"/>
      <c r="I119" s="889"/>
      <c r="J119" s="890"/>
      <c r="K119" s="908"/>
      <c r="L119" s="912"/>
      <c r="M119" s="175"/>
      <c r="N119" s="176"/>
      <c r="O119" s="177"/>
      <c r="P119" s="47"/>
      <c r="Q119" s="46"/>
      <c r="R119" s="906"/>
      <c r="S119" s="48"/>
      <c r="T119" s="894"/>
      <c r="U119" s="49"/>
      <c r="V119" s="894"/>
      <c r="W119" s="49"/>
      <c r="X119" s="894"/>
      <c r="Y119" s="49"/>
      <c r="Z119" s="894"/>
      <c r="AA119" s="49"/>
      <c r="AB119" s="894"/>
      <c r="AC119" s="49"/>
      <c r="AD119" s="894"/>
      <c r="AE119" s="49"/>
      <c r="AF119" s="894"/>
      <c r="AG119" s="50"/>
      <c r="AH119" s="897"/>
      <c r="AI119" s="104">
        <f t="shared" si="404"/>
        <v>0</v>
      </c>
      <c r="AJ119" s="51"/>
      <c r="AK119" s="52"/>
      <c r="AL119" s="52"/>
      <c r="AM119" s="52"/>
      <c r="AN119" s="52"/>
      <c r="AO119" s="52"/>
      <c r="AP119" s="53">
        <f t="shared" si="405"/>
        <v>0</v>
      </c>
      <c r="AQ119" s="54"/>
      <c r="AR119" s="52"/>
      <c r="AS119" s="53">
        <f t="shared" si="406"/>
        <v>0</v>
      </c>
      <c r="AT119" s="54"/>
      <c r="AU119" s="52"/>
      <c r="AV119" s="52"/>
      <c r="AW119" s="52"/>
      <c r="AX119" s="55"/>
      <c r="AY119" s="56"/>
      <c r="AZ119" s="56"/>
      <c r="BA119" s="57"/>
    </row>
    <row r="120" spans="1:53" ht="17.25" customHeight="1" x14ac:dyDescent="0.2">
      <c r="A120" s="864"/>
      <c r="B120" s="866"/>
      <c r="C120" s="869"/>
      <c r="D120" s="872"/>
      <c r="E120" s="876"/>
      <c r="F120" s="878"/>
      <c r="G120" s="881"/>
      <c r="H120" s="884"/>
      <c r="I120" s="889"/>
      <c r="J120" s="890"/>
      <c r="K120" s="908"/>
      <c r="L120" s="912"/>
      <c r="M120" s="175"/>
      <c r="N120" s="176"/>
      <c r="O120" s="177"/>
      <c r="P120" s="47"/>
      <c r="Q120" s="46"/>
      <c r="R120" s="906"/>
      <c r="S120" s="48"/>
      <c r="T120" s="894"/>
      <c r="U120" s="49"/>
      <c r="V120" s="894"/>
      <c r="W120" s="49"/>
      <c r="X120" s="894"/>
      <c r="Y120" s="49"/>
      <c r="Z120" s="894"/>
      <c r="AA120" s="49"/>
      <c r="AB120" s="894"/>
      <c r="AC120" s="49"/>
      <c r="AD120" s="894"/>
      <c r="AE120" s="49"/>
      <c r="AF120" s="894"/>
      <c r="AG120" s="50"/>
      <c r="AH120" s="897"/>
      <c r="AI120" s="104">
        <f t="shared" si="404"/>
        <v>0</v>
      </c>
      <c r="AJ120" s="51"/>
      <c r="AK120" s="52"/>
      <c r="AL120" s="52"/>
      <c r="AM120" s="52"/>
      <c r="AN120" s="52"/>
      <c r="AO120" s="52"/>
      <c r="AP120" s="53">
        <f t="shared" si="405"/>
        <v>0</v>
      </c>
      <c r="AQ120" s="54"/>
      <c r="AR120" s="52"/>
      <c r="AS120" s="53">
        <f t="shared" si="406"/>
        <v>0</v>
      </c>
      <c r="AT120" s="54"/>
      <c r="AU120" s="52"/>
      <c r="AV120" s="52"/>
      <c r="AW120" s="52"/>
      <c r="AX120" s="55"/>
      <c r="AY120" s="56"/>
      <c r="AZ120" s="56"/>
      <c r="BA120" s="57"/>
    </row>
    <row r="121" spans="1:53" ht="17.25" customHeight="1" x14ac:dyDescent="0.2">
      <c r="A121" s="864"/>
      <c r="B121" s="866"/>
      <c r="C121" s="869"/>
      <c r="D121" s="872"/>
      <c r="E121" s="876"/>
      <c r="F121" s="878"/>
      <c r="G121" s="881"/>
      <c r="H121" s="884"/>
      <c r="I121" s="889"/>
      <c r="J121" s="890"/>
      <c r="K121" s="908"/>
      <c r="L121" s="912"/>
      <c r="M121" s="175"/>
      <c r="N121" s="176"/>
      <c r="O121" s="177"/>
      <c r="P121" s="47"/>
      <c r="Q121" s="46"/>
      <c r="R121" s="906"/>
      <c r="S121" s="48"/>
      <c r="T121" s="894"/>
      <c r="U121" s="49"/>
      <c r="V121" s="894"/>
      <c r="W121" s="49"/>
      <c r="X121" s="894"/>
      <c r="Y121" s="49"/>
      <c r="Z121" s="894"/>
      <c r="AA121" s="49"/>
      <c r="AB121" s="894"/>
      <c r="AC121" s="49"/>
      <c r="AD121" s="894"/>
      <c r="AE121" s="49"/>
      <c r="AF121" s="894"/>
      <c r="AG121" s="50"/>
      <c r="AH121" s="897"/>
      <c r="AI121" s="104">
        <f t="shared" si="404"/>
        <v>0</v>
      </c>
      <c r="AJ121" s="51"/>
      <c r="AK121" s="52"/>
      <c r="AL121" s="52"/>
      <c r="AM121" s="52"/>
      <c r="AN121" s="52"/>
      <c r="AO121" s="52"/>
      <c r="AP121" s="53">
        <f t="shared" si="405"/>
        <v>0</v>
      </c>
      <c r="AQ121" s="54"/>
      <c r="AR121" s="52"/>
      <c r="AS121" s="53">
        <f t="shared" si="406"/>
        <v>0</v>
      </c>
      <c r="AT121" s="54"/>
      <c r="AU121" s="52"/>
      <c r="AV121" s="52"/>
      <c r="AW121" s="52"/>
      <c r="AX121" s="55"/>
      <c r="AY121" s="56"/>
      <c r="AZ121" s="56"/>
      <c r="BA121" s="57"/>
    </row>
    <row r="122" spans="1:53" ht="17.25" customHeight="1" x14ac:dyDescent="0.2">
      <c r="A122" s="864"/>
      <c r="B122" s="866"/>
      <c r="C122" s="869"/>
      <c r="D122" s="872"/>
      <c r="E122" s="876"/>
      <c r="F122" s="878"/>
      <c r="G122" s="881"/>
      <c r="H122" s="884"/>
      <c r="I122" s="889"/>
      <c r="J122" s="890"/>
      <c r="K122" s="908"/>
      <c r="L122" s="912"/>
      <c r="M122" s="175"/>
      <c r="N122" s="176"/>
      <c r="O122" s="177"/>
      <c r="P122" s="47"/>
      <c r="Q122" s="46"/>
      <c r="R122" s="906"/>
      <c r="S122" s="48"/>
      <c r="T122" s="894"/>
      <c r="U122" s="49"/>
      <c r="V122" s="894"/>
      <c r="W122" s="49"/>
      <c r="X122" s="894"/>
      <c r="Y122" s="49"/>
      <c r="Z122" s="894"/>
      <c r="AA122" s="49"/>
      <c r="AB122" s="894"/>
      <c r="AC122" s="49"/>
      <c r="AD122" s="894"/>
      <c r="AE122" s="49"/>
      <c r="AF122" s="894"/>
      <c r="AG122" s="50"/>
      <c r="AH122" s="897"/>
      <c r="AI122" s="104">
        <f t="shared" si="404"/>
        <v>0</v>
      </c>
      <c r="AJ122" s="51"/>
      <c r="AK122" s="52"/>
      <c r="AL122" s="52"/>
      <c r="AM122" s="52"/>
      <c r="AN122" s="52"/>
      <c r="AO122" s="52"/>
      <c r="AP122" s="53">
        <f t="shared" si="405"/>
        <v>0</v>
      </c>
      <c r="AQ122" s="54"/>
      <c r="AR122" s="52"/>
      <c r="AS122" s="53">
        <f t="shared" si="406"/>
        <v>0</v>
      </c>
      <c r="AT122" s="54"/>
      <c r="AU122" s="52"/>
      <c r="AV122" s="52"/>
      <c r="AW122" s="52"/>
      <c r="AX122" s="55"/>
      <c r="AY122" s="56"/>
      <c r="AZ122" s="56"/>
      <c r="BA122" s="57"/>
    </row>
    <row r="123" spans="1:53" ht="17.25" customHeight="1" x14ac:dyDescent="0.2">
      <c r="A123" s="864"/>
      <c r="B123" s="867"/>
      <c r="C123" s="870"/>
      <c r="D123" s="873"/>
      <c r="E123" s="876"/>
      <c r="F123" s="879"/>
      <c r="G123" s="882"/>
      <c r="H123" s="885"/>
      <c r="I123" s="889"/>
      <c r="J123" s="890"/>
      <c r="K123" s="909"/>
      <c r="L123" s="912"/>
      <c r="M123" s="178"/>
      <c r="N123" s="179"/>
      <c r="O123" s="180"/>
      <c r="P123" s="108"/>
      <c r="Q123" s="107"/>
      <c r="R123" s="906"/>
      <c r="S123" s="109"/>
      <c r="T123" s="894"/>
      <c r="U123" s="110"/>
      <c r="V123" s="894"/>
      <c r="W123" s="110"/>
      <c r="X123" s="894"/>
      <c r="Y123" s="110"/>
      <c r="Z123" s="894"/>
      <c r="AA123" s="110"/>
      <c r="AB123" s="894"/>
      <c r="AC123" s="110"/>
      <c r="AD123" s="894"/>
      <c r="AE123" s="110"/>
      <c r="AF123" s="894"/>
      <c r="AG123" s="111"/>
      <c r="AH123" s="898"/>
      <c r="AI123" s="104">
        <f t="shared" si="404"/>
        <v>0</v>
      </c>
      <c r="AJ123" s="112"/>
      <c r="AK123" s="113"/>
      <c r="AL123" s="113"/>
      <c r="AM123" s="113"/>
      <c r="AN123" s="113"/>
      <c r="AO123" s="113"/>
      <c r="AP123" s="53">
        <f t="shared" si="405"/>
        <v>0</v>
      </c>
      <c r="AQ123" s="114"/>
      <c r="AR123" s="113"/>
      <c r="AS123" s="53">
        <f>SUM(AQ123:AR123)</f>
        <v>0</v>
      </c>
      <c r="AT123" s="114"/>
      <c r="AU123" s="113"/>
      <c r="AV123" s="113"/>
      <c r="AW123" s="113"/>
      <c r="AX123" s="115"/>
      <c r="AY123" s="116"/>
      <c r="AZ123" s="116"/>
      <c r="BA123" s="117"/>
    </row>
    <row r="124" spans="1:53" ht="9.9499999999999993" customHeight="1" thickBot="1" x14ac:dyDescent="0.25">
      <c r="A124" s="865"/>
      <c r="B124" s="868"/>
      <c r="C124" s="871"/>
      <c r="D124" s="874"/>
      <c r="E124" s="877"/>
      <c r="F124" s="880"/>
      <c r="G124" s="883"/>
      <c r="H124" s="886"/>
      <c r="I124" s="891"/>
      <c r="J124" s="892"/>
      <c r="K124" s="910"/>
      <c r="L124" s="913"/>
      <c r="M124" s="181"/>
      <c r="N124" s="182"/>
      <c r="O124" s="183"/>
      <c r="P124" s="118"/>
      <c r="Q124" s="118"/>
      <c r="R124" s="907"/>
      <c r="S124" s="184"/>
      <c r="T124" s="895"/>
      <c r="U124" s="185"/>
      <c r="V124" s="895"/>
      <c r="W124" s="185"/>
      <c r="X124" s="895"/>
      <c r="Y124" s="185"/>
      <c r="Z124" s="895"/>
      <c r="AA124" s="185"/>
      <c r="AB124" s="895"/>
      <c r="AC124" s="185"/>
      <c r="AD124" s="895"/>
      <c r="AE124" s="185"/>
      <c r="AF124" s="895"/>
      <c r="AG124" s="186"/>
      <c r="AH124" s="119"/>
      <c r="AI124" s="120"/>
      <c r="AJ124" s="187"/>
      <c r="AK124" s="188"/>
      <c r="AL124" s="188"/>
      <c r="AM124" s="188"/>
      <c r="AN124" s="188"/>
      <c r="AO124" s="188"/>
      <c r="AP124" s="121"/>
      <c r="AQ124" s="189"/>
      <c r="AR124" s="188"/>
      <c r="AS124" s="121"/>
      <c r="AT124" s="189"/>
      <c r="AU124" s="188"/>
      <c r="AV124" s="188"/>
      <c r="AW124" s="188"/>
      <c r="AX124" s="190"/>
      <c r="AY124" s="191"/>
      <c r="AZ124" s="191"/>
      <c r="BA124" s="192"/>
    </row>
    <row r="125" spans="1:53" ht="6" customHeight="1" x14ac:dyDescent="0.2">
      <c r="A125" s="157"/>
      <c r="B125" s="193"/>
      <c r="C125" s="193"/>
      <c r="D125" s="193"/>
      <c r="E125" s="193"/>
      <c r="F125" s="193"/>
      <c r="G125" s="193"/>
      <c r="H125" s="193"/>
      <c r="I125" s="914"/>
      <c r="J125" s="914"/>
      <c r="K125" s="193"/>
      <c r="L125" s="193"/>
      <c r="M125" s="193"/>
      <c r="N125" s="193"/>
      <c r="O125" s="193"/>
      <c r="P125" s="193"/>
      <c r="Q125" s="193"/>
      <c r="R125" s="193"/>
      <c r="S125" s="193"/>
      <c r="T125" s="193"/>
      <c r="U125" s="193"/>
      <c r="V125" s="193"/>
      <c r="W125" s="193"/>
      <c r="X125" s="193"/>
      <c r="Y125" s="193"/>
      <c r="Z125" s="193"/>
      <c r="AA125" s="193"/>
      <c r="AB125" s="193"/>
      <c r="AC125" s="193"/>
      <c r="AD125" s="193"/>
      <c r="AE125" s="193"/>
      <c r="AF125" s="193"/>
      <c r="AG125" s="193"/>
      <c r="AH125" s="193"/>
      <c r="AI125" s="194"/>
      <c r="AJ125" s="194"/>
      <c r="AK125" s="194"/>
      <c r="AL125" s="194"/>
      <c r="AM125" s="194"/>
      <c r="AN125" s="194"/>
      <c r="AO125" s="195"/>
      <c r="AP125" s="194"/>
      <c r="AQ125" s="194"/>
      <c r="AR125" s="194"/>
      <c r="AS125" s="194"/>
      <c r="AT125" s="194"/>
      <c r="AU125" s="194"/>
      <c r="AV125" s="194"/>
      <c r="AW125" s="194"/>
      <c r="AX125" s="194"/>
      <c r="AY125" s="194"/>
      <c r="AZ125" s="194"/>
      <c r="BA125" s="157"/>
    </row>
    <row r="126" spans="1:53" ht="72" customHeight="1" x14ac:dyDescent="0.2">
      <c r="A126" s="863">
        <v>13</v>
      </c>
      <c r="B126" s="162" t="s">
        <v>1710</v>
      </c>
      <c r="C126" s="163" t="s">
        <v>1711</v>
      </c>
      <c r="D126" s="164" t="s">
        <v>21</v>
      </c>
      <c r="E126" s="164" t="s">
        <v>1899</v>
      </c>
      <c r="F126" s="163" t="s">
        <v>1712</v>
      </c>
      <c r="G126" s="165" t="s">
        <v>1680</v>
      </c>
      <c r="H126" s="165" t="s">
        <v>1681</v>
      </c>
      <c r="I126" s="166" t="s">
        <v>1915</v>
      </c>
      <c r="J126" s="167">
        <f>+$N$3</f>
        <v>2017</v>
      </c>
      <c r="K126" s="165" t="s">
        <v>1932</v>
      </c>
      <c r="L126" s="166" t="s">
        <v>1933</v>
      </c>
      <c r="M126" s="163" t="s">
        <v>1713</v>
      </c>
      <c r="N126" s="163" t="s">
        <v>1714</v>
      </c>
      <c r="O126" s="163" t="s">
        <v>1715</v>
      </c>
      <c r="P126" s="163" t="s">
        <v>1716</v>
      </c>
      <c r="Q126" s="163" t="s">
        <v>1717</v>
      </c>
      <c r="R126" s="168">
        <f t="shared" ref="R126" si="407">SUM(R127:R133)</f>
        <v>0</v>
      </c>
      <c r="S126" s="169">
        <f t="shared" ref="S126" si="408">SUM(S127:S133)</f>
        <v>0</v>
      </c>
      <c r="T126" s="170">
        <f t="shared" ref="T126" si="409">SUM(T127:T133)</f>
        <v>0</v>
      </c>
      <c r="U126" s="171">
        <f t="shared" ref="U126" si="410">SUM(U127:U133)</f>
        <v>0</v>
      </c>
      <c r="V126" s="170">
        <f t="shared" ref="V126" si="411">SUM(V127:V133)</f>
        <v>0</v>
      </c>
      <c r="W126" s="171">
        <f t="shared" ref="W126" si="412">SUM(W127:W133)</f>
        <v>0</v>
      </c>
      <c r="X126" s="170">
        <f t="shared" ref="X126" si="413">SUM(X127:X133)</f>
        <v>0</v>
      </c>
      <c r="Y126" s="171">
        <f t="shared" ref="Y126" si="414">SUM(Y127:Y133)</f>
        <v>0</v>
      </c>
      <c r="Z126" s="170">
        <f t="shared" ref="Z126" si="415">SUM(Z127:Z133)</f>
        <v>0</v>
      </c>
      <c r="AA126" s="171">
        <f t="shared" ref="AA126" si="416">SUM(AA127:AA133)</f>
        <v>0</v>
      </c>
      <c r="AB126" s="170">
        <f t="shared" ref="AB126" si="417">SUM(AB127:AB133)</f>
        <v>0</v>
      </c>
      <c r="AC126" s="171">
        <f t="shared" ref="AC126" si="418">SUM(AC127:AC133)</f>
        <v>0</v>
      </c>
      <c r="AD126" s="170">
        <f t="shared" ref="AD126" si="419">SUM(AD127:AD133)</f>
        <v>0</v>
      </c>
      <c r="AE126" s="171">
        <f t="shared" ref="AE126" si="420">SUM(AE127:AE133)</f>
        <v>0</v>
      </c>
      <c r="AF126" s="170">
        <f t="shared" ref="AF126" si="421">SUM(AF127:AF133)</f>
        <v>0</v>
      </c>
      <c r="AG126" s="172">
        <f t="shared" ref="AG126" si="422">SUM(AG127:AG133)</f>
        <v>0</v>
      </c>
      <c r="AH126" s="173">
        <f t="shared" ref="AH126" si="423">SUM(AH127:AH133)</f>
        <v>0</v>
      </c>
      <c r="AI126" s="174">
        <f t="shared" ref="AI126" si="424">SUM(AI127:AI133)</f>
        <v>0</v>
      </c>
      <c r="AJ126" s="41">
        <f t="shared" ref="AJ126" si="425">SUM(AJ127:AJ133)</f>
        <v>0</v>
      </c>
      <c r="AK126" s="42">
        <f t="shared" ref="AK126" si="426">SUM(AK127:AK133)</f>
        <v>0</v>
      </c>
      <c r="AL126" s="42">
        <f t="shared" ref="AL126" si="427">SUM(AL127:AL133)</f>
        <v>0</v>
      </c>
      <c r="AM126" s="42">
        <f t="shared" ref="AM126" si="428">SUM(AM127:AM133)</f>
        <v>0</v>
      </c>
      <c r="AN126" s="42">
        <f t="shared" ref="AN126" si="429">SUM(AN127:AN133)</f>
        <v>0</v>
      </c>
      <c r="AO126" s="42">
        <f t="shared" ref="AO126" si="430">SUM(AO127:AO133)</f>
        <v>0</v>
      </c>
      <c r="AP126" s="43">
        <f t="shared" ref="AP126" si="431">SUM(AP127:AP133)</f>
        <v>0</v>
      </c>
      <c r="AQ126" s="105">
        <f t="shared" ref="AQ126" si="432">SUM(AQ127:AQ133)</f>
        <v>0</v>
      </c>
      <c r="AR126" s="42">
        <f t="shared" ref="AR126" si="433">SUM(AR127:AR133)</f>
        <v>0</v>
      </c>
      <c r="AS126" s="43">
        <f t="shared" ref="AS126" si="434">SUM(AS127:AS133)</f>
        <v>0</v>
      </c>
      <c r="AT126" s="105">
        <f t="shared" ref="AT126" si="435">SUM(AT127:AT133)</f>
        <v>0</v>
      </c>
      <c r="AU126" s="42">
        <f t="shared" ref="AU126" si="436">SUM(AU127:AU133)</f>
        <v>0</v>
      </c>
      <c r="AV126" s="42">
        <f t="shared" ref="AV126" si="437">SUM(AV127:AV133)</f>
        <v>0</v>
      </c>
      <c r="AW126" s="42">
        <f t="shared" ref="AW126" si="438">SUM(AW127:AW133)</f>
        <v>0</v>
      </c>
      <c r="AX126" s="106">
        <f t="shared" ref="AX126" si="439">SUM(AX127:AX133)</f>
        <v>0</v>
      </c>
      <c r="AY126" s="44" t="s">
        <v>1687</v>
      </c>
      <c r="AZ126" s="44" t="s">
        <v>1688</v>
      </c>
      <c r="BA126" s="45" t="s">
        <v>1689</v>
      </c>
    </row>
    <row r="127" spans="1:53" ht="22.5" x14ac:dyDescent="0.2">
      <c r="A127" s="864"/>
      <c r="B127" s="866" t="str">
        <f>VLOOKUP($D$9,'PROYECTOS REGISTRADOS'!$A$2:$D$82,4,0)</f>
        <v>Ampliación de los programas artìscticos y culturales Tocancipá, Cundinamarca, Centro Oriente</v>
      </c>
      <c r="C127" s="869" t="str">
        <f>VLOOKUP($D$9,'PROYECTOS REGISTRADOS'!$A$2:$D$82,3,0)</f>
        <v>2016-25817-00017</v>
      </c>
      <c r="D127" s="872" t="s">
        <v>623</v>
      </c>
      <c r="E127" s="875" t="str">
        <f>IF(D127=0,"0-0",(VLOOKUP(D127,'CONSOLIDADO PLAN DESARROLLO'!$EL$9:$ET$304,2,0)))</f>
        <v>Ampliar el servicio de Red Bibliotecas en las instituciones educativas</v>
      </c>
      <c r="F127" s="878" t="str">
        <f>IF(D127=0,"0-0",(VLOOKUP(D127,'CONSOLIDADO PLAN DESARROLLO'!$EL$9:$ET$304,3,0)))</f>
        <v>Servicio Red de Bibliotecas ampliado</v>
      </c>
      <c r="G127" s="881">
        <f>IF(D127=0,"0-0",(VLOOKUP(D127,'CONSOLIDADO PLAN DESARROLLO'!$EL$9:$ET$304,4,0)))</f>
        <v>2</v>
      </c>
      <c r="H127" s="884">
        <f>IF(D127=0,"0-0",(VLOOKUP(D127,'CONSOLIDADO PLAN DESARROLLO'!$EL$9:$ET$304,5,0)))</f>
        <v>6</v>
      </c>
      <c r="I127" s="887">
        <f>IF(D127=0,"0-0",(VLOOKUP(D127,'CONSOLIDADO PLAN DESARROLLO'!$EL$9:$ET$304,$R$3,0)))</f>
        <v>2</v>
      </c>
      <c r="J127" s="888"/>
      <c r="K127" s="908"/>
      <c r="L127" s="911"/>
      <c r="M127" s="856" t="s">
        <v>1963</v>
      </c>
      <c r="N127" s="851" t="s">
        <v>1938</v>
      </c>
      <c r="O127" s="859">
        <v>3</v>
      </c>
      <c r="P127" s="47"/>
      <c r="Q127" s="46"/>
      <c r="R127" s="905"/>
      <c r="S127" s="48"/>
      <c r="T127" s="893"/>
      <c r="U127" s="49"/>
      <c r="V127" s="893"/>
      <c r="W127" s="49"/>
      <c r="X127" s="893"/>
      <c r="Y127" s="49"/>
      <c r="Z127" s="893"/>
      <c r="AA127" s="49"/>
      <c r="AB127" s="893"/>
      <c r="AC127" s="49"/>
      <c r="AD127" s="893"/>
      <c r="AE127" s="49"/>
      <c r="AF127" s="893"/>
      <c r="AG127" s="50"/>
      <c r="AH127" s="896">
        <f>+R127+T127+V127+X127+Z127+AB127+AD127+AF127</f>
        <v>0</v>
      </c>
      <c r="AI127" s="104">
        <f t="shared" ref="AI127:AI132" si="440">AC127+AE127+AG127+S127+U127+W127+Y127+AA127</f>
        <v>0</v>
      </c>
      <c r="AJ127" s="51"/>
      <c r="AK127" s="52"/>
      <c r="AL127" s="52"/>
      <c r="AM127" s="52"/>
      <c r="AN127" s="52"/>
      <c r="AO127" s="52"/>
      <c r="AP127" s="53">
        <f t="shared" ref="AP127:AP132" si="441">SUM(AJ127:AO127)</f>
        <v>0</v>
      </c>
      <c r="AQ127" s="54"/>
      <c r="AR127" s="52"/>
      <c r="AS127" s="53">
        <f t="shared" ref="AS127:AS131" si="442">SUM(AQ127:AR127)</f>
        <v>0</v>
      </c>
      <c r="AT127" s="54"/>
      <c r="AU127" s="52"/>
      <c r="AV127" s="52"/>
      <c r="AW127" s="52"/>
      <c r="AX127" s="55"/>
      <c r="AY127" s="56"/>
      <c r="AZ127" s="56"/>
      <c r="BA127" s="57"/>
    </row>
    <row r="128" spans="1:53" ht="17.25" customHeight="1" x14ac:dyDescent="0.2">
      <c r="A128" s="864"/>
      <c r="B128" s="866"/>
      <c r="C128" s="869"/>
      <c r="D128" s="872"/>
      <c r="E128" s="876"/>
      <c r="F128" s="878"/>
      <c r="G128" s="881"/>
      <c r="H128" s="884"/>
      <c r="I128" s="889"/>
      <c r="J128" s="890"/>
      <c r="K128" s="908"/>
      <c r="L128" s="912"/>
      <c r="M128" s="175"/>
      <c r="N128" s="176"/>
      <c r="O128" s="177"/>
      <c r="P128" s="47"/>
      <c r="Q128" s="46"/>
      <c r="R128" s="906"/>
      <c r="S128" s="48"/>
      <c r="T128" s="894"/>
      <c r="U128" s="49"/>
      <c r="V128" s="894"/>
      <c r="W128" s="49"/>
      <c r="X128" s="894"/>
      <c r="Y128" s="49"/>
      <c r="Z128" s="894"/>
      <c r="AA128" s="49"/>
      <c r="AB128" s="894"/>
      <c r="AC128" s="49"/>
      <c r="AD128" s="894"/>
      <c r="AE128" s="49"/>
      <c r="AF128" s="894"/>
      <c r="AG128" s="50"/>
      <c r="AH128" s="897"/>
      <c r="AI128" s="104">
        <f t="shared" si="440"/>
        <v>0</v>
      </c>
      <c r="AJ128" s="51"/>
      <c r="AK128" s="52"/>
      <c r="AL128" s="52"/>
      <c r="AM128" s="52"/>
      <c r="AN128" s="52"/>
      <c r="AO128" s="52"/>
      <c r="AP128" s="53">
        <f t="shared" si="441"/>
        <v>0</v>
      </c>
      <c r="AQ128" s="54"/>
      <c r="AR128" s="52"/>
      <c r="AS128" s="53">
        <f t="shared" si="442"/>
        <v>0</v>
      </c>
      <c r="AT128" s="54"/>
      <c r="AU128" s="52"/>
      <c r="AV128" s="52"/>
      <c r="AW128" s="52"/>
      <c r="AX128" s="55"/>
      <c r="AY128" s="56"/>
      <c r="AZ128" s="56"/>
      <c r="BA128" s="57"/>
    </row>
    <row r="129" spans="1:53" ht="17.25" customHeight="1" x14ac:dyDescent="0.2">
      <c r="A129" s="864"/>
      <c r="B129" s="866"/>
      <c r="C129" s="869"/>
      <c r="D129" s="872"/>
      <c r="E129" s="876"/>
      <c r="F129" s="878"/>
      <c r="G129" s="881"/>
      <c r="H129" s="884"/>
      <c r="I129" s="889"/>
      <c r="J129" s="890"/>
      <c r="K129" s="908"/>
      <c r="L129" s="912"/>
      <c r="M129" s="175"/>
      <c r="N129" s="176"/>
      <c r="O129" s="177"/>
      <c r="P129" s="47"/>
      <c r="Q129" s="46"/>
      <c r="R129" s="906"/>
      <c r="S129" s="48"/>
      <c r="T129" s="894"/>
      <c r="U129" s="49"/>
      <c r="V129" s="894"/>
      <c r="W129" s="49"/>
      <c r="X129" s="894"/>
      <c r="Y129" s="49"/>
      <c r="Z129" s="894"/>
      <c r="AA129" s="49"/>
      <c r="AB129" s="894"/>
      <c r="AC129" s="49"/>
      <c r="AD129" s="894"/>
      <c r="AE129" s="49"/>
      <c r="AF129" s="894"/>
      <c r="AG129" s="50"/>
      <c r="AH129" s="897"/>
      <c r="AI129" s="104">
        <f t="shared" si="440"/>
        <v>0</v>
      </c>
      <c r="AJ129" s="51"/>
      <c r="AK129" s="52"/>
      <c r="AL129" s="52"/>
      <c r="AM129" s="52"/>
      <c r="AN129" s="52"/>
      <c r="AO129" s="52"/>
      <c r="AP129" s="53">
        <f t="shared" si="441"/>
        <v>0</v>
      </c>
      <c r="AQ129" s="54"/>
      <c r="AR129" s="52"/>
      <c r="AS129" s="53">
        <f t="shared" si="442"/>
        <v>0</v>
      </c>
      <c r="AT129" s="54"/>
      <c r="AU129" s="52"/>
      <c r="AV129" s="52"/>
      <c r="AW129" s="52"/>
      <c r="AX129" s="55"/>
      <c r="AY129" s="56"/>
      <c r="AZ129" s="56"/>
      <c r="BA129" s="57"/>
    </row>
    <row r="130" spans="1:53" ht="17.25" customHeight="1" x14ac:dyDescent="0.2">
      <c r="A130" s="864"/>
      <c r="B130" s="866"/>
      <c r="C130" s="869"/>
      <c r="D130" s="872"/>
      <c r="E130" s="876"/>
      <c r="F130" s="878"/>
      <c r="G130" s="881"/>
      <c r="H130" s="884"/>
      <c r="I130" s="889"/>
      <c r="J130" s="890"/>
      <c r="K130" s="908"/>
      <c r="L130" s="912"/>
      <c r="M130" s="175"/>
      <c r="N130" s="176"/>
      <c r="O130" s="177"/>
      <c r="P130" s="47"/>
      <c r="Q130" s="46"/>
      <c r="R130" s="906"/>
      <c r="S130" s="48"/>
      <c r="T130" s="894"/>
      <c r="U130" s="49"/>
      <c r="V130" s="894"/>
      <c r="W130" s="49"/>
      <c r="X130" s="894"/>
      <c r="Y130" s="49"/>
      <c r="Z130" s="894"/>
      <c r="AA130" s="49"/>
      <c r="AB130" s="894"/>
      <c r="AC130" s="49"/>
      <c r="AD130" s="894"/>
      <c r="AE130" s="49"/>
      <c r="AF130" s="894"/>
      <c r="AG130" s="50"/>
      <c r="AH130" s="897"/>
      <c r="AI130" s="104">
        <f t="shared" si="440"/>
        <v>0</v>
      </c>
      <c r="AJ130" s="51"/>
      <c r="AK130" s="52"/>
      <c r="AL130" s="52"/>
      <c r="AM130" s="52"/>
      <c r="AN130" s="52"/>
      <c r="AO130" s="52"/>
      <c r="AP130" s="53">
        <f t="shared" si="441"/>
        <v>0</v>
      </c>
      <c r="AQ130" s="54"/>
      <c r="AR130" s="52"/>
      <c r="AS130" s="53">
        <f t="shared" si="442"/>
        <v>0</v>
      </c>
      <c r="AT130" s="54"/>
      <c r="AU130" s="52"/>
      <c r="AV130" s="52"/>
      <c r="AW130" s="52"/>
      <c r="AX130" s="55"/>
      <c r="AY130" s="56"/>
      <c r="AZ130" s="56"/>
      <c r="BA130" s="57"/>
    </row>
    <row r="131" spans="1:53" ht="17.25" customHeight="1" x14ac:dyDescent="0.2">
      <c r="A131" s="864"/>
      <c r="B131" s="866"/>
      <c r="C131" s="869"/>
      <c r="D131" s="872"/>
      <c r="E131" s="876"/>
      <c r="F131" s="878"/>
      <c r="G131" s="881"/>
      <c r="H131" s="884"/>
      <c r="I131" s="889"/>
      <c r="J131" s="890"/>
      <c r="K131" s="908"/>
      <c r="L131" s="912"/>
      <c r="M131" s="175"/>
      <c r="N131" s="176"/>
      <c r="O131" s="177"/>
      <c r="P131" s="47"/>
      <c r="Q131" s="46"/>
      <c r="R131" s="906"/>
      <c r="S131" s="48"/>
      <c r="T131" s="894"/>
      <c r="U131" s="49"/>
      <c r="V131" s="894"/>
      <c r="W131" s="49"/>
      <c r="X131" s="894"/>
      <c r="Y131" s="49"/>
      <c r="Z131" s="894"/>
      <c r="AA131" s="49"/>
      <c r="AB131" s="894"/>
      <c r="AC131" s="49"/>
      <c r="AD131" s="894"/>
      <c r="AE131" s="49"/>
      <c r="AF131" s="894"/>
      <c r="AG131" s="50"/>
      <c r="AH131" s="897"/>
      <c r="AI131" s="104">
        <f t="shared" si="440"/>
        <v>0</v>
      </c>
      <c r="AJ131" s="51"/>
      <c r="AK131" s="52"/>
      <c r="AL131" s="52"/>
      <c r="AM131" s="52"/>
      <c r="AN131" s="52"/>
      <c r="AO131" s="52"/>
      <c r="AP131" s="53">
        <f t="shared" si="441"/>
        <v>0</v>
      </c>
      <c r="AQ131" s="54"/>
      <c r="AR131" s="52"/>
      <c r="AS131" s="53">
        <f t="shared" si="442"/>
        <v>0</v>
      </c>
      <c r="AT131" s="54"/>
      <c r="AU131" s="52"/>
      <c r="AV131" s="52"/>
      <c r="AW131" s="52"/>
      <c r="AX131" s="55"/>
      <c r="AY131" s="56"/>
      <c r="AZ131" s="56"/>
      <c r="BA131" s="57"/>
    </row>
    <row r="132" spans="1:53" ht="17.25" customHeight="1" x14ac:dyDescent="0.2">
      <c r="A132" s="864"/>
      <c r="B132" s="867"/>
      <c r="C132" s="870"/>
      <c r="D132" s="873"/>
      <c r="E132" s="876"/>
      <c r="F132" s="879"/>
      <c r="G132" s="882"/>
      <c r="H132" s="885"/>
      <c r="I132" s="889"/>
      <c r="J132" s="890"/>
      <c r="K132" s="909"/>
      <c r="L132" s="912"/>
      <c r="M132" s="178"/>
      <c r="N132" s="179"/>
      <c r="O132" s="180"/>
      <c r="P132" s="108"/>
      <c r="Q132" s="107"/>
      <c r="R132" s="906"/>
      <c r="S132" s="109"/>
      <c r="T132" s="894"/>
      <c r="U132" s="110"/>
      <c r="V132" s="894"/>
      <c r="W132" s="110"/>
      <c r="X132" s="894"/>
      <c r="Y132" s="110"/>
      <c r="Z132" s="894"/>
      <c r="AA132" s="110"/>
      <c r="AB132" s="894"/>
      <c r="AC132" s="110"/>
      <c r="AD132" s="894"/>
      <c r="AE132" s="110"/>
      <c r="AF132" s="894"/>
      <c r="AG132" s="111"/>
      <c r="AH132" s="898"/>
      <c r="AI132" s="104">
        <f t="shared" si="440"/>
        <v>0</v>
      </c>
      <c r="AJ132" s="112"/>
      <c r="AK132" s="113"/>
      <c r="AL132" s="113"/>
      <c r="AM132" s="113"/>
      <c r="AN132" s="113"/>
      <c r="AO132" s="113"/>
      <c r="AP132" s="53">
        <f t="shared" si="441"/>
        <v>0</v>
      </c>
      <c r="AQ132" s="114"/>
      <c r="AR132" s="113"/>
      <c r="AS132" s="53">
        <f>SUM(AQ132:AR132)</f>
        <v>0</v>
      </c>
      <c r="AT132" s="114"/>
      <c r="AU132" s="113"/>
      <c r="AV132" s="113"/>
      <c r="AW132" s="113"/>
      <c r="AX132" s="115"/>
      <c r="AY132" s="116"/>
      <c r="AZ132" s="116"/>
      <c r="BA132" s="117"/>
    </row>
    <row r="133" spans="1:53" ht="9.9499999999999993" customHeight="1" thickBot="1" x14ac:dyDescent="0.25">
      <c r="A133" s="865"/>
      <c r="B133" s="868"/>
      <c r="C133" s="871"/>
      <c r="D133" s="874"/>
      <c r="E133" s="877"/>
      <c r="F133" s="880"/>
      <c r="G133" s="883"/>
      <c r="H133" s="886"/>
      <c r="I133" s="891"/>
      <c r="J133" s="892"/>
      <c r="K133" s="910"/>
      <c r="L133" s="913"/>
      <c r="M133" s="181"/>
      <c r="N133" s="860"/>
      <c r="O133" s="183"/>
      <c r="P133" s="118"/>
      <c r="Q133" s="118"/>
      <c r="R133" s="907"/>
      <c r="S133" s="184"/>
      <c r="T133" s="895"/>
      <c r="U133" s="185"/>
      <c r="V133" s="895"/>
      <c r="W133" s="185"/>
      <c r="X133" s="895"/>
      <c r="Y133" s="185"/>
      <c r="Z133" s="895"/>
      <c r="AA133" s="185"/>
      <c r="AB133" s="895"/>
      <c r="AC133" s="185"/>
      <c r="AD133" s="895"/>
      <c r="AE133" s="185"/>
      <c r="AF133" s="895"/>
      <c r="AG133" s="186"/>
      <c r="AH133" s="119"/>
      <c r="AI133" s="120"/>
      <c r="AJ133" s="187"/>
      <c r="AK133" s="188"/>
      <c r="AL133" s="188"/>
      <c r="AM133" s="188"/>
      <c r="AN133" s="188"/>
      <c r="AO133" s="188"/>
      <c r="AP133" s="121"/>
      <c r="AQ133" s="189"/>
      <c r="AR133" s="188"/>
      <c r="AS133" s="121"/>
      <c r="AT133" s="189"/>
      <c r="AU133" s="188"/>
      <c r="AV133" s="188"/>
      <c r="AW133" s="188"/>
      <c r="AX133" s="190"/>
      <c r="AY133" s="191"/>
      <c r="AZ133" s="191"/>
      <c r="BA133" s="192"/>
    </row>
    <row r="134" spans="1:53" ht="6" customHeight="1" x14ac:dyDescent="0.2">
      <c r="A134" s="157"/>
      <c r="B134" s="193"/>
      <c r="C134" s="193"/>
      <c r="D134" s="193"/>
      <c r="E134" s="193"/>
      <c r="F134" s="193"/>
      <c r="G134" s="193"/>
      <c r="H134" s="193"/>
      <c r="I134" s="914"/>
      <c r="J134" s="914"/>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4"/>
      <c r="AJ134" s="194"/>
      <c r="AK134" s="194"/>
      <c r="AL134" s="194"/>
      <c r="AM134" s="194"/>
      <c r="AN134" s="194"/>
      <c r="AO134" s="195"/>
      <c r="AP134" s="194"/>
      <c r="AQ134" s="194"/>
      <c r="AR134" s="194"/>
      <c r="AS134" s="194"/>
      <c r="AT134" s="194"/>
      <c r="AU134" s="194"/>
      <c r="AV134" s="194"/>
      <c r="AW134" s="194"/>
      <c r="AX134" s="194"/>
      <c r="AY134" s="194"/>
      <c r="AZ134" s="194"/>
      <c r="BA134" s="157"/>
    </row>
    <row r="135" spans="1:53" ht="72" customHeight="1" x14ac:dyDescent="0.2">
      <c r="A135" s="863">
        <v>14</v>
      </c>
      <c r="B135" s="162" t="s">
        <v>1710</v>
      </c>
      <c r="C135" s="163" t="s">
        <v>1711</v>
      </c>
      <c r="D135" s="164" t="s">
        <v>21</v>
      </c>
      <c r="E135" s="164" t="s">
        <v>1899</v>
      </c>
      <c r="F135" s="163" t="s">
        <v>1712</v>
      </c>
      <c r="G135" s="165" t="s">
        <v>1680</v>
      </c>
      <c r="H135" s="165" t="s">
        <v>1681</v>
      </c>
      <c r="I135" s="166" t="s">
        <v>1915</v>
      </c>
      <c r="J135" s="167">
        <f>+$N$3</f>
        <v>2017</v>
      </c>
      <c r="K135" s="165" t="s">
        <v>1932</v>
      </c>
      <c r="L135" s="166" t="s">
        <v>1933</v>
      </c>
      <c r="M135" s="163" t="s">
        <v>1713</v>
      </c>
      <c r="N135" s="163" t="s">
        <v>1714</v>
      </c>
      <c r="O135" s="163" t="s">
        <v>1715</v>
      </c>
      <c r="P135" s="163" t="s">
        <v>1716</v>
      </c>
      <c r="Q135" s="163" t="s">
        <v>1717</v>
      </c>
      <c r="R135" s="168">
        <f t="shared" ref="R135" si="443">SUM(R136:R142)</f>
        <v>0</v>
      </c>
      <c r="S135" s="169">
        <f t="shared" ref="S135" si="444">SUM(S136:S142)</f>
        <v>0</v>
      </c>
      <c r="T135" s="170">
        <f t="shared" ref="T135" si="445">SUM(T136:T142)</f>
        <v>0</v>
      </c>
      <c r="U135" s="171">
        <f t="shared" ref="U135" si="446">SUM(U136:U142)</f>
        <v>0</v>
      </c>
      <c r="V135" s="170">
        <f t="shared" ref="V135" si="447">SUM(V136:V142)</f>
        <v>0</v>
      </c>
      <c r="W135" s="171">
        <f t="shared" ref="W135" si="448">SUM(W136:W142)</f>
        <v>0</v>
      </c>
      <c r="X135" s="170">
        <f t="shared" ref="X135" si="449">SUM(X136:X142)</f>
        <v>0</v>
      </c>
      <c r="Y135" s="171">
        <f t="shared" ref="Y135" si="450">SUM(Y136:Y142)</f>
        <v>0</v>
      </c>
      <c r="Z135" s="170">
        <f t="shared" ref="Z135" si="451">SUM(Z136:Z142)</f>
        <v>0</v>
      </c>
      <c r="AA135" s="171">
        <f t="shared" ref="AA135" si="452">SUM(AA136:AA142)</f>
        <v>0</v>
      </c>
      <c r="AB135" s="170">
        <f t="shared" ref="AB135" si="453">SUM(AB136:AB142)</f>
        <v>0</v>
      </c>
      <c r="AC135" s="171">
        <f t="shared" ref="AC135" si="454">SUM(AC136:AC142)</f>
        <v>0</v>
      </c>
      <c r="AD135" s="170">
        <f t="shared" ref="AD135" si="455">SUM(AD136:AD142)</f>
        <v>0</v>
      </c>
      <c r="AE135" s="171">
        <f t="shared" ref="AE135" si="456">SUM(AE136:AE142)</f>
        <v>0</v>
      </c>
      <c r="AF135" s="170">
        <f t="shared" ref="AF135" si="457">SUM(AF136:AF142)</f>
        <v>0</v>
      </c>
      <c r="AG135" s="172">
        <f t="shared" ref="AG135" si="458">SUM(AG136:AG142)</f>
        <v>0</v>
      </c>
      <c r="AH135" s="173">
        <f t="shared" ref="AH135" si="459">SUM(AH136:AH142)</f>
        <v>0</v>
      </c>
      <c r="AI135" s="174">
        <f t="shared" ref="AI135" si="460">SUM(AI136:AI142)</f>
        <v>0</v>
      </c>
      <c r="AJ135" s="41">
        <f t="shared" ref="AJ135" si="461">SUM(AJ136:AJ142)</f>
        <v>0</v>
      </c>
      <c r="AK135" s="42">
        <f t="shared" ref="AK135" si="462">SUM(AK136:AK142)</f>
        <v>0</v>
      </c>
      <c r="AL135" s="42">
        <f t="shared" ref="AL135" si="463">SUM(AL136:AL142)</f>
        <v>0</v>
      </c>
      <c r="AM135" s="42">
        <f t="shared" ref="AM135" si="464">SUM(AM136:AM142)</f>
        <v>0</v>
      </c>
      <c r="AN135" s="42">
        <f t="shared" ref="AN135" si="465">SUM(AN136:AN142)</f>
        <v>0</v>
      </c>
      <c r="AO135" s="42">
        <f t="shared" ref="AO135" si="466">SUM(AO136:AO142)</f>
        <v>0</v>
      </c>
      <c r="AP135" s="43">
        <f t="shared" ref="AP135" si="467">SUM(AP136:AP142)</f>
        <v>0</v>
      </c>
      <c r="AQ135" s="105">
        <f t="shared" ref="AQ135" si="468">SUM(AQ136:AQ142)</f>
        <v>0</v>
      </c>
      <c r="AR135" s="42">
        <f t="shared" ref="AR135" si="469">SUM(AR136:AR142)</f>
        <v>0</v>
      </c>
      <c r="AS135" s="43">
        <f t="shared" ref="AS135" si="470">SUM(AS136:AS142)</f>
        <v>0</v>
      </c>
      <c r="AT135" s="105">
        <f t="shared" ref="AT135" si="471">SUM(AT136:AT142)</f>
        <v>0</v>
      </c>
      <c r="AU135" s="42">
        <f t="shared" ref="AU135" si="472">SUM(AU136:AU142)</f>
        <v>0</v>
      </c>
      <c r="AV135" s="42">
        <f t="shared" ref="AV135" si="473">SUM(AV136:AV142)</f>
        <v>0</v>
      </c>
      <c r="AW135" s="42">
        <f t="shared" ref="AW135" si="474">SUM(AW136:AW142)</f>
        <v>0</v>
      </c>
      <c r="AX135" s="106">
        <f t="shared" ref="AX135" si="475">SUM(AX136:AX142)</f>
        <v>0</v>
      </c>
      <c r="AY135" s="44" t="s">
        <v>1687</v>
      </c>
      <c r="AZ135" s="44" t="s">
        <v>1688</v>
      </c>
      <c r="BA135" s="45" t="s">
        <v>1689</v>
      </c>
    </row>
    <row r="136" spans="1:53" ht="17.25" customHeight="1" x14ac:dyDescent="0.2">
      <c r="A136" s="864"/>
      <c r="B136" s="866" t="str">
        <f>VLOOKUP($D$9,'PROYECTOS REGISTRADOS'!$A$2:$D$82,4,0)</f>
        <v>Ampliación de los programas artìscticos y culturales Tocancipá, Cundinamarca, Centro Oriente</v>
      </c>
      <c r="C136" s="869" t="str">
        <f>VLOOKUP($D$9,'PROYECTOS REGISTRADOS'!$A$2:$D$82,3,0)</f>
        <v>2016-25817-00017</v>
      </c>
      <c r="D136" s="872" t="s">
        <v>628</v>
      </c>
      <c r="E136" s="875" t="str">
        <f>IF(D136=0,"0-0",(VLOOKUP(D136,'CONSOLIDADO PLAN DESARROLLO'!$EL$9:$ET$304,2,0)))</f>
        <v>Fortalecer los procesos y servicios bibliotecológicos</v>
      </c>
      <c r="F136" s="878" t="str">
        <f>IF(D136=0,"0-0",(VLOOKUP(D136,'CONSOLIDADO PLAN DESARROLLO'!$EL$9:$ET$304,3,0)))</f>
        <v>Procesos y servicios fortalecidos</v>
      </c>
      <c r="G136" s="881">
        <f>IF(D136=0,"0-0",(VLOOKUP(D136,'CONSOLIDADO PLAN DESARROLLO'!$EL$9:$ET$304,4,0)))</f>
        <v>1</v>
      </c>
      <c r="H136" s="884">
        <f>IF(D136=0,"0-0",(VLOOKUP(D136,'CONSOLIDADO PLAN DESARROLLO'!$EL$9:$ET$304,5,0)))</f>
        <v>1</v>
      </c>
      <c r="I136" s="887">
        <f>IF(D136=0,"0-0",(VLOOKUP(D136,'CONSOLIDADO PLAN DESARROLLO'!$EL$9:$ET$304,$R$3,0)))</f>
        <v>0.25</v>
      </c>
      <c r="J136" s="888"/>
      <c r="K136" s="908"/>
      <c r="L136" s="911"/>
      <c r="M136" s="856" t="s">
        <v>1964</v>
      </c>
      <c r="N136" s="851" t="s">
        <v>1938</v>
      </c>
      <c r="O136" s="859">
        <v>3</v>
      </c>
      <c r="P136" s="47"/>
      <c r="Q136" s="46"/>
      <c r="R136" s="905"/>
      <c r="S136" s="48"/>
      <c r="T136" s="893"/>
      <c r="U136" s="49"/>
      <c r="V136" s="893"/>
      <c r="W136" s="49"/>
      <c r="X136" s="893"/>
      <c r="Y136" s="49"/>
      <c r="Z136" s="893"/>
      <c r="AA136" s="49"/>
      <c r="AB136" s="893"/>
      <c r="AC136" s="49"/>
      <c r="AD136" s="893"/>
      <c r="AE136" s="49"/>
      <c r="AF136" s="893"/>
      <c r="AG136" s="50"/>
      <c r="AH136" s="896">
        <f>+R136+T136+V136+X136+Z136+AB136+AD136+AF136</f>
        <v>0</v>
      </c>
      <c r="AI136" s="104">
        <f t="shared" ref="AI136:AI141" si="476">AC136+AE136+AG136+S136+U136+W136+Y136+AA136</f>
        <v>0</v>
      </c>
      <c r="AJ136" s="51"/>
      <c r="AK136" s="52"/>
      <c r="AL136" s="52"/>
      <c r="AM136" s="52"/>
      <c r="AN136" s="52"/>
      <c r="AO136" s="52"/>
      <c r="AP136" s="53">
        <f t="shared" ref="AP136:AP141" si="477">SUM(AJ136:AO136)</f>
        <v>0</v>
      </c>
      <c r="AQ136" s="54"/>
      <c r="AR136" s="52"/>
      <c r="AS136" s="53">
        <f t="shared" ref="AS136:AS140" si="478">SUM(AQ136:AR136)</f>
        <v>0</v>
      </c>
      <c r="AT136" s="54"/>
      <c r="AU136" s="52"/>
      <c r="AV136" s="52"/>
      <c r="AW136" s="52"/>
      <c r="AX136" s="55"/>
      <c r="AY136" s="56"/>
      <c r="AZ136" s="56"/>
      <c r="BA136" s="57"/>
    </row>
    <row r="137" spans="1:53" ht="22.5" x14ac:dyDescent="0.2">
      <c r="A137" s="864"/>
      <c r="B137" s="866"/>
      <c r="C137" s="869"/>
      <c r="D137" s="872"/>
      <c r="E137" s="876"/>
      <c r="F137" s="878"/>
      <c r="G137" s="881"/>
      <c r="H137" s="884"/>
      <c r="I137" s="889"/>
      <c r="J137" s="890"/>
      <c r="K137" s="908"/>
      <c r="L137" s="912"/>
      <c r="M137" s="856" t="s">
        <v>1965</v>
      </c>
      <c r="N137" s="851" t="s">
        <v>1938</v>
      </c>
      <c r="O137" s="859">
        <v>4</v>
      </c>
      <c r="P137" s="47"/>
      <c r="Q137" s="46"/>
      <c r="R137" s="906"/>
      <c r="S137" s="48"/>
      <c r="T137" s="894"/>
      <c r="U137" s="49"/>
      <c r="V137" s="894"/>
      <c r="W137" s="49"/>
      <c r="X137" s="894"/>
      <c r="Y137" s="49"/>
      <c r="Z137" s="894"/>
      <c r="AA137" s="49"/>
      <c r="AB137" s="894"/>
      <c r="AC137" s="49"/>
      <c r="AD137" s="894"/>
      <c r="AE137" s="49"/>
      <c r="AF137" s="894"/>
      <c r="AG137" s="50"/>
      <c r="AH137" s="897"/>
      <c r="AI137" s="104">
        <f t="shared" si="476"/>
        <v>0</v>
      </c>
      <c r="AJ137" s="51"/>
      <c r="AK137" s="52"/>
      <c r="AL137" s="52"/>
      <c r="AM137" s="52"/>
      <c r="AN137" s="52"/>
      <c r="AO137" s="52"/>
      <c r="AP137" s="53">
        <f t="shared" si="477"/>
        <v>0</v>
      </c>
      <c r="AQ137" s="54"/>
      <c r="AR137" s="52"/>
      <c r="AS137" s="53">
        <f t="shared" si="478"/>
        <v>0</v>
      </c>
      <c r="AT137" s="54"/>
      <c r="AU137" s="52"/>
      <c r="AV137" s="52"/>
      <c r="AW137" s="52"/>
      <c r="AX137" s="55"/>
      <c r="AY137" s="56"/>
      <c r="AZ137" s="56"/>
      <c r="BA137" s="57"/>
    </row>
    <row r="138" spans="1:53" ht="17.25" customHeight="1" x14ac:dyDescent="0.2">
      <c r="A138" s="864"/>
      <c r="B138" s="866"/>
      <c r="C138" s="869"/>
      <c r="D138" s="872"/>
      <c r="E138" s="876"/>
      <c r="F138" s="878"/>
      <c r="G138" s="881"/>
      <c r="H138" s="884"/>
      <c r="I138" s="889"/>
      <c r="J138" s="890"/>
      <c r="K138" s="908"/>
      <c r="L138" s="912"/>
      <c r="M138" s="175"/>
      <c r="N138" s="176"/>
      <c r="O138" s="177"/>
      <c r="P138" s="47"/>
      <c r="Q138" s="46"/>
      <c r="R138" s="906"/>
      <c r="S138" s="48"/>
      <c r="T138" s="894"/>
      <c r="U138" s="49"/>
      <c r="V138" s="894"/>
      <c r="W138" s="49"/>
      <c r="X138" s="894"/>
      <c r="Y138" s="49"/>
      <c r="Z138" s="894"/>
      <c r="AA138" s="49"/>
      <c r="AB138" s="894"/>
      <c r="AC138" s="49"/>
      <c r="AD138" s="894"/>
      <c r="AE138" s="49"/>
      <c r="AF138" s="894"/>
      <c r="AG138" s="50"/>
      <c r="AH138" s="897"/>
      <c r="AI138" s="104">
        <f t="shared" si="476"/>
        <v>0</v>
      </c>
      <c r="AJ138" s="51"/>
      <c r="AK138" s="52"/>
      <c r="AL138" s="52"/>
      <c r="AM138" s="52"/>
      <c r="AN138" s="52"/>
      <c r="AO138" s="52"/>
      <c r="AP138" s="53">
        <f t="shared" si="477"/>
        <v>0</v>
      </c>
      <c r="AQ138" s="54"/>
      <c r="AR138" s="52"/>
      <c r="AS138" s="53">
        <f t="shared" si="478"/>
        <v>0</v>
      </c>
      <c r="AT138" s="54"/>
      <c r="AU138" s="52"/>
      <c r="AV138" s="52"/>
      <c r="AW138" s="52"/>
      <c r="AX138" s="55"/>
      <c r="AY138" s="56"/>
      <c r="AZ138" s="56"/>
      <c r="BA138" s="57"/>
    </row>
    <row r="139" spans="1:53" ht="17.25" customHeight="1" x14ac:dyDescent="0.2">
      <c r="A139" s="864"/>
      <c r="B139" s="866"/>
      <c r="C139" s="869"/>
      <c r="D139" s="872"/>
      <c r="E139" s="876"/>
      <c r="F139" s="878"/>
      <c r="G139" s="881"/>
      <c r="H139" s="884"/>
      <c r="I139" s="889"/>
      <c r="J139" s="890"/>
      <c r="K139" s="908"/>
      <c r="L139" s="912"/>
      <c r="M139" s="175"/>
      <c r="N139" s="176"/>
      <c r="O139" s="177"/>
      <c r="P139" s="47"/>
      <c r="Q139" s="46"/>
      <c r="R139" s="906"/>
      <c r="S139" s="48"/>
      <c r="T139" s="894"/>
      <c r="U139" s="49"/>
      <c r="V139" s="894"/>
      <c r="W139" s="49"/>
      <c r="X139" s="894"/>
      <c r="Y139" s="49"/>
      <c r="Z139" s="894"/>
      <c r="AA139" s="49"/>
      <c r="AB139" s="894"/>
      <c r="AC139" s="49"/>
      <c r="AD139" s="894"/>
      <c r="AE139" s="49"/>
      <c r="AF139" s="894"/>
      <c r="AG139" s="50"/>
      <c r="AH139" s="897"/>
      <c r="AI139" s="104">
        <f t="shared" si="476"/>
        <v>0</v>
      </c>
      <c r="AJ139" s="51"/>
      <c r="AK139" s="52"/>
      <c r="AL139" s="52"/>
      <c r="AM139" s="52"/>
      <c r="AN139" s="52"/>
      <c r="AO139" s="52"/>
      <c r="AP139" s="53">
        <f t="shared" si="477"/>
        <v>0</v>
      </c>
      <c r="AQ139" s="54"/>
      <c r="AR139" s="52"/>
      <c r="AS139" s="53">
        <f t="shared" si="478"/>
        <v>0</v>
      </c>
      <c r="AT139" s="54"/>
      <c r="AU139" s="52"/>
      <c r="AV139" s="52"/>
      <c r="AW139" s="52"/>
      <c r="AX139" s="55"/>
      <c r="AY139" s="56"/>
      <c r="AZ139" s="56"/>
      <c r="BA139" s="57"/>
    </row>
    <row r="140" spans="1:53" ht="17.25" customHeight="1" x14ac:dyDescent="0.2">
      <c r="A140" s="864"/>
      <c r="B140" s="866"/>
      <c r="C140" s="869"/>
      <c r="D140" s="872"/>
      <c r="E140" s="876"/>
      <c r="F140" s="878"/>
      <c r="G140" s="881"/>
      <c r="H140" s="884"/>
      <c r="I140" s="889"/>
      <c r="J140" s="890"/>
      <c r="K140" s="908"/>
      <c r="L140" s="912"/>
      <c r="M140" s="175"/>
      <c r="N140" s="176"/>
      <c r="O140" s="177"/>
      <c r="P140" s="47"/>
      <c r="Q140" s="46"/>
      <c r="R140" s="906"/>
      <c r="S140" s="48"/>
      <c r="T140" s="894"/>
      <c r="U140" s="49"/>
      <c r="V140" s="894"/>
      <c r="W140" s="49"/>
      <c r="X140" s="894"/>
      <c r="Y140" s="49"/>
      <c r="Z140" s="894"/>
      <c r="AA140" s="49"/>
      <c r="AB140" s="894"/>
      <c r="AC140" s="49"/>
      <c r="AD140" s="894"/>
      <c r="AE140" s="49"/>
      <c r="AF140" s="894"/>
      <c r="AG140" s="50"/>
      <c r="AH140" s="897"/>
      <c r="AI140" s="104">
        <f t="shared" si="476"/>
        <v>0</v>
      </c>
      <c r="AJ140" s="51"/>
      <c r="AK140" s="52"/>
      <c r="AL140" s="52"/>
      <c r="AM140" s="52"/>
      <c r="AN140" s="52"/>
      <c r="AO140" s="52"/>
      <c r="AP140" s="53">
        <f t="shared" si="477"/>
        <v>0</v>
      </c>
      <c r="AQ140" s="54"/>
      <c r="AR140" s="52"/>
      <c r="AS140" s="53">
        <f t="shared" si="478"/>
        <v>0</v>
      </c>
      <c r="AT140" s="54"/>
      <c r="AU140" s="52"/>
      <c r="AV140" s="52"/>
      <c r="AW140" s="52"/>
      <c r="AX140" s="55"/>
      <c r="AY140" s="56"/>
      <c r="AZ140" s="56"/>
      <c r="BA140" s="57"/>
    </row>
    <row r="141" spans="1:53" ht="17.25" customHeight="1" x14ac:dyDescent="0.2">
      <c r="A141" s="864"/>
      <c r="B141" s="867"/>
      <c r="C141" s="870"/>
      <c r="D141" s="873"/>
      <c r="E141" s="876"/>
      <c r="F141" s="879"/>
      <c r="G141" s="882"/>
      <c r="H141" s="885"/>
      <c r="I141" s="889"/>
      <c r="J141" s="890"/>
      <c r="K141" s="909"/>
      <c r="L141" s="912"/>
      <c r="M141" s="178"/>
      <c r="N141" s="179"/>
      <c r="O141" s="180"/>
      <c r="P141" s="108"/>
      <c r="Q141" s="107"/>
      <c r="R141" s="906"/>
      <c r="S141" s="109"/>
      <c r="T141" s="894"/>
      <c r="U141" s="110"/>
      <c r="V141" s="894"/>
      <c r="W141" s="110"/>
      <c r="X141" s="894"/>
      <c r="Y141" s="110"/>
      <c r="Z141" s="894"/>
      <c r="AA141" s="110"/>
      <c r="AB141" s="894"/>
      <c r="AC141" s="110"/>
      <c r="AD141" s="894"/>
      <c r="AE141" s="110"/>
      <c r="AF141" s="894"/>
      <c r="AG141" s="111"/>
      <c r="AH141" s="898"/>
      <c r="AI141" s="104">
        <f t="shared" si="476"/>
        <v>0</v>
      </c>
      <c r="AJ141" s="112"/>
      <c r="AK141" s="113"/>
      <c r="AL141" s="113"/>
      <c r="AM141" s="113"/>
      <c r="AN141" s="113"/>
      <c r="AO141" s="113"/>
      <c r="AP141" s="53">
        <f t="shared" si="477"/>
        <v>0</v>
      </c>
      <c r="AQ141" s="114"/>
      <c r="AR141" s="113"/>
      <c r="AS141" s="53">
        <f>SUM(AQ141:AR141)</f>
        <v>0</v>
      </c>
      <c r="AT141" s="114"/>
      <c r="AU141" s="113"/>
      <c r="AV141" s="113"/>
      <c r="AW141" s="113"/>
      <c r="AX141" s="115"/>
      <c r="AY141" s="116"/>
      <c r="AZ141" s="116"/>
      <c r="BA141" s="117"/>
    </row>
    <row r="142" spans="1:53" ht="9.9499999999999993" customHeight="1" thickBot="1" x14ac:dyDescent="0.25">
      <c r="A142" s="865"/>
      <c r="B142" s="868"/>
      <c r="C142" s="871"/>
      <c r="D142" s="874"/>
      <c r="E142" s="877"/>
      <c r="F142" s="880"/>
      <c r="G142" s="883"/>
      <c r="H142" s="886"/>
      <c r="I142" s="891"/>
      <c r="J142" s="892"/>
      <c r="K142" s="910"/>
      <c r="L142" s="913"/>
      <c r="M142" s="181"/>
      <c r="N142" s="182"/>
      <c r="O142" s="183"/>
      <c r="P142" s="118"/>
      <c r="Q142" s="118"/>
      <c r="R142" s="907"/>
      <c r="S142" s="184"/>
      <c r="T142" s="895"/>
      <c r="U142" s="185"/>
      <c r="V142" s="895"/>
      <c r="W142" s="185"/>
      <c r="X142" s="895"/>
      <c r="Y142" s="185"/>
      <c r="Z142" s="895"/>
      <c r="AA142" s="185"/>
      <c r="AB142" s="895"/>
      <c r="AC142" s="185"/>
      <c r="AD142" s="895"/>
      <c r="AE142" s="185"/>
      <c r="AF142" s="895"/>
      <c r="AG142" s="186"/>
      <c r="AH142" s="119"/>
      <c r="AI142" s="120"/>
      <c r="AJ142" s="187"/>
      <c r="AK142" s="188"/>
      <c r="AL142" s="188"/>
      <c r="AM142" s="188"/>
      <c r="AN142" s="188"/>
      <c r="AO142" s="188"/>
      <c r="AP142" s="121"/>
      <c r="AQ142" s="189"/>
      <c r="AR142" s="188"/>
      <c r="AS142" s="121"/>
      <c r="AT142" s="189"/>
      <c r="AU142" s="188"/>
      <c r="AV142" s="188"/>
      <c r="AW142" s="188"/>
      <c r="AX142" s="190"/>
      <c r="AY142" s="191"/>
      <c r="AZ142" s="191"/>
      <c r="BA142" s="192"/>
    </row>
    <row r="143" spans="1:53" ht="6" customHeight="1" x14ac:dyDescent="0.2">
      <c r="A143" s="157"/>
      <c r="B143" s="193"/>
      <c r="C143" s="193"/>
      <c r="D143" s="193"/>
      <c r="E143" s="193"/>
      <c r="F143" s="193"/>
      <c r="G143" s="193"/>
      <c r="H143" s="193"/>
      <c r="I143" s="914"/>
      <c r="J143" s="914"/>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4"/>
      <c r="AJ143" s="194"/>
      <c r="AK143" s="194"/>
      <c r="AL143" s="194"/>
      <c r="AM143" s="194"/>
      <c r="AN143" s="194"/>
      <c r="AO143" s="195"/>
      <c r="AP143" s="194"/>
      <c r="AQ143" s="194"/>
      <c r="AR143" s="194"/>
      <c r="AS143" s="194"/>
      <c r="AT143" s="194"/>
      <c r="AU143" s="194"/>
      <c r="AV143" s="194"/>
      <c r="AW143" s="194"/>
      <c r="AX143" s="194"/>
      <c r="AY143" s="194"/>
      <c r="AZ143" s="194"/>
      <c r="BA143" s="157"/>
    </row>
    <row r="144" spans="1:53" ht="72" customHeight="1" x14ac:dyDescent="0.2">
      <c r="A144" s="863">
        <v>15</v>
      </c>
      <c r="B144" s="162" t="s">
        <v>1710</v>
      </c>
      <c r="C144" s="163" t="s">
        <v>1711</v>
      </c>
      <c r="D144" s="164" t="s">
        <v>21</v>
      </c>
      <c r="E144" s="164" t="s">
        <v>1899</v>
      </c>
      <c r="F144" s="163" t="s">
        <v>1712</v>
      </c>
      <c r="G144" s="165" t="s">
        <v>1680</v>
      </c>
      <c r="H144" s="165" t="s">
        <v>1681</v>
      </c>
      <c r="I144" s="166" t="s">
        <v>1915</v>
      </c>
      <c r="J144" s="167">
        <f>+$N$3</f>
        <v>2017</v>
      </c>
      <c r="K144" s="165" t="s">
        <v>1932</v>
      </c>
      <c r="L144" s="166" t="s">
        <v>1933</v>
      </c>
      <c r="M144" s="163" t="s">
        <v>1713</v>
      </c>
      <c r="N144" s="163" t="s">
        <v>1714</v>
      </c>
      <c r="O144" s="163" t="s">
        <v>1715</v>
      </c>
      <c r="P144" s="163" t="s">
        <v>1716</v>
      </c>
      <c r="Q144" s="163" t="s">
        <v>1717</v>
      </c>
      <c r="R144" s="168">
        <f t="shared" ref="R144" si="479">SUM(R145:R151)</f>
        <v>0</v>
      </c>
      <c r="S144" s="169">
        <f t="shared" ref="S144" si="480">SUM(S145:S151)</f>
        <v>0</v>
      </c>
      <c r="T144" s="170">
        <f t="shared" ref="T144" si="481">SUM(T145:T151)</f>
        <v>0</v>
      </c>
      <c r="U144" s="171">
        <f t="shared" ref="U144" si="482">SUM(U145:U151)</f>
        <v>0</v>
      </c>
      <c r="V144" s="170">
        <f t="shared" ref="V144" si="483">SUM(V145:V151)</f>
        <v>0</v>
      </c>
      <c r="W144" s="171">
        <f t="shared" ref="W144" si="484">SUM(W145:W151)</f>
        <v>0</v>
      </c>
      <c r="X144" s="170">
        <f t="shared" ref="X144" si="485">SUM(X145:X151)</f>
        <v>0</v>
      </c>
      <c r="Y144" s="171">
        <f t="shared" ref="Y144" si="486">SUM(Y145:Y151)</f>
        <v>0</v>
      </c>
      <c r="Z144" s="170">
        <f t="shared" ref="Z144" si="487">SUM(Z145:Z151)</f>
        <v>0</v>
      </c>
      <c r="AA144" s="171">
        <f t="shared" ref="AA144" si="488">SUM(AA145:AA151)</f>
        <v>0</v>
      </c>
      <c r="AB144" s="170">
        <f t="shared" ref="AB144" si="489">SUM(AB145:AB151)</f>
        <v>0</v>
      </c>
      <c r="AC144" s="171">
        <f t="shared" ref="AC144" si="490">SUM(AC145:AC151)</f>
        <v>0</v>
      </c>
      <c r="AD144" s="170">
        <f t="shared" ref="AD144" si="491">SUM(AD145:AD151)</f>
        <v>0</v>
      </c>
      <c r="AE144" s="171">
        <f t="shared" ref="AE144" si="492">SUM(AE145:AE151)</f>
        <v>0</v>
      </c>
      <c r="AF144" s="170">
        <f t="shared" ref="AF144" si="493">SUM(AF145:AF151)</f>
        <v>0</v>
      </c>
      <c r="AG144" s="172">
        <f t="shared" ref="AG144" si="494">SUM(AG145:AG151)</f>
        <v>0</v>
      </c>
      <c r="AH144" s="173">
        <f t="shared" ref="AH144" si="495">SUM(AH145:AH151)</f>
        <v>0</v>
      </c>
      <c r="AI144" s="174">
        <f t="shared" ref="AI144" si="496">SUM(AI145:AI151)</f>
        <v>0</v>
      </c>
      <c r="AJ144" s="41">
        <f t="shared" ref="AJ144" si="497">SUM(AJ145:AJ151)</f>
        <v>0</v>
      </c>
      <c r="AK144" s="42">
        <f t="shared" ref="AK144" si="498">SUM(AK145:AK151)</f>
        <v>0</v>
      </c>
      <c r="AL144" s="42">
        <f t="shared" ref="AL144" si="499">SUM(AL145:AL151)</f>
        <v>0</v>
      </c>
      <c r="AM144" s="42">
        <f t="shared" ref="AM144" si="500">SUM(AM145:AM151)</f>
        <v>0</v>
      </c>
      <c r="AN144" s="42">
        <f t="shared" ref="AN144" si="501">SUM(AN145:AN151)</f>
        <v>0</v>
      </c>
      <c r="AO144" s="42">
        <f t="shared" ref="AO144" si="502">SUM(AO145:AO151)</f>
        <v>0</v>
      </c>
      <c r="AP144" s="43">
        <f t="shared" ref="AP144" si="503">SUM(AP145:AP151)</f>
        <v>0</v>
      </c>
      <c r="AQ144" s="105">
        <f t="shared" ref="AQ144" si="504">SUM(AQ145:AQ151)</f>
        <v>0</v>
      </c>
      <c r="AR144" s="42">
        <f t="shared" ref="AR144" si="505">SUM(AR145:AR151)</f>
        <v>0</v>
      </c>
      <c r="AS144" s="43">
        <f t="shared" ref="AS144" si="506">SUM(AS145:AS151)</f>
        <v>0</v>
      </c>
      <c r="AT144" s="105">
        <f t="shared" ref="AT144" si="507">SUM(AT145:AT151)</f>
        <v>0</v>
      </c>
      <c r="AU144" s="42">
        <f t="shared" ref="AU144" si="508">SUM(AU145:AU151)</f>
        <v>0</v>
      </c>
      <c r="AV144" s="42">
        <f t="shared" ref="AV144" si="509">SUM(AV145:AV151)</f>
        <v>0</v>
      </c>
      <c r="AW144" s="42">
        <f t="shared" ref="AW144" si="510">SUM(AW145:AW151)</f>
        <v>0</v>
      </c>
      <c r="AX144" s="106">
        <f t="shared" ref="AX144" si="511">SUM(AX145:AX151)</f>
        <v>0</v>
      </c>
      <c r="AY144" s="44" t="s">
        <v>1687</v>
      </c>
      <c r="AZ144" s="44" t="s">
        <v>1688</v>
      </c>
      <c r="BA144" s="45" t="s">
        <v>1689</v>
      </c>
    </row>
    <row r="145" spans="1:53" ht="22.5" x14ac:dyDescent="0.2">
      <c r="A145" s="864"/>
      <c r="B145" s="866" t="str">
        <f>VLOOKUP($D$9,'PROYECTOS REGISTRADOS'!$A$2:$D$82,4,0)</f>
        <v>Ampliación de los programas artìscticos y culturales Tocancipá, Cundinamarca, Centro Oriente</v>
      </c>
      <c r="C145" s="869" t="str">
        <f>VLOOKUP($D$9,'PROYECTOS REGISTRADOS'!$A$2:$D$82,3,0)</f>
        <v>2016-25817-00017</v>
      </c>
      <c r="D145" s="872" t="s">
        <v>633</v>
      </c>
      <c r="E145" s="875" t="str">
        <f>IF(D145=0,"0-0",(VLOOKUP(D145,'CONSOLIDADO PLAN DESARROLLO'!$EL$9:$ET$304,2,0)))</f>
        <v>Declarar los bienes inmuebles y monumentos como patrimonio Cultural del Municipio</v>
      </c>
      <c r="F145" s="878" t="str">
        <f>IF(D145=0,"0-0",(VLOOKUP(D145,'CONSOLIDADO PLAN DESARROLLO'!$EL$9:$ET$304,3,0)))</f>
        <v xml:space="preserve">Monumentos declarados </v>
      </c>
      <c r="G145" s="881">
        <f>IF(D145=0,"0-0",(VLOOKUP(D145,'CONSOLIDADO PLAN DESARROLLO'!$EL$9:$ET$304,4,0)))</f>
        <v>1</v>
      </c>
      <c r="H145" s="884">
        <f>IF(D145=0,"0-0",(VLOOKUP(D145,'CONSOLIDADO PLAN DESARROLLO'!$EL$9:$ET$304,5,0)))</f>
        <v>20</v>
      </c>
      <c r="I145" s="887">
        <f>IF(D145=0,"0-0",(VLOOKUP(D145,'CONSOLIDADO PLAN DESARROLLO'!$EL$9:$ET$304,$R$3,0)))</f>
        <v>10</v>
      </c>
      <c r="J145" s="888"/>
      <c r="K145" s="908"/>
      <c r="L145" s="911"/>
      <c r="M145" s="856" t="s">
        <v>1966</v>
      </c>
      <c r="N145" s="851" t="s">
        <v>1938</v>
      </c>
      <c r="O145" s="859">
        <v>2</v>
      </c>
      <c r="P145" s="47"/>
      <c r="Q145" s="46"/>
      <c r="R145" s="905"/>
      <c r="S145" s="48"/>
      <c r="T145" s="893"/>
      <c r="U145" s="49"/>
      <c r="V145" s="893"/>
      <c r="W145" s="49"/>
      <c r="X145" s="893"/>
      <c r="Y145" s="49"/>
      <c r="Z145" s="893"/>
      <c r="AA145" s="49"/>
      <c r="AB145" s="893"/>
      <c r="AC145" s="49"/>
      <c r="AD145" s="893"/>
      <c r="AE145" s="49"/>
      <c r="AF145" s="893"/>
      <c r="AG145" s="50"/>
      <c r="AH145" s="896">
        <f>+R145+T145+V145+X145+Z145+AB145+AD145+AF145</f>
        <v>0</v>
      </c>
      <c r="AI145" s="104">
        <f t="shared" ref="AI145:AI150" si="512">AC145+AE145+AG145+S145+U145+W145+Y145+AA145</f>
        <v>0</v>
      </c>
      <c r="AJ145" s="51"/>
      <c r="AK145" s="52"/>
      <c r="AL145" s="52"/>
      <c r="AM145" s="52"/>
      <c r="AN145" s="52"/>
      <c r="AO145" s="52"/>
      <c r="AP145" s="53">
        <f t="shared" ref="AP145:AP150" si="513">SUM(AJ145:AO145)</f>
        <v>0</v>
      </c>
      <c r="AQ145" s="54"/>
      <c r="AR145" s="52"/>
      <c r="AS145" s="53">
        <f t="shared" ref="AS145:AS149" si="514">SUM(AQ145:AR145)</f>
        <v>0</v>
      </c>
      <c r="AT145" s="54"/>
      <c r="AU145" s="52"/>
      <c r="AV145" s="52"/>
      <c r="AW145" s="52"/>
      <c r="AX145" s="55"/>
      <c r="AY145" s="56"/>
      <c r="AZ145" s="56"/>
      <c r="BA145" s="57"/>
    </row>
    <row r="146" spans="1:53" ht="22.5" x14ac:dyDescent="0.2">
      <c r="A146" s="864"/>
      <c r="B146" s="866"/>
      <c r="C146" s="869"/>
      <c r="D146" s="872"/>
      <c r="E146" s="876"/>
      <c r="F146" s="878"/>
      <c r="G146" s="881"/>
      <c r="H146" s="884"/>
      <c r="I146" s="889"/>
      <c r="J146" s="890"/>
      <c r="K146" s="908"/>
      <c r="L146" s="912"/>
      <c r="M146" s="856" t="s">
        <v>1967</v>
      </c>
      <c r="N146" s="851" t="s">
        <v>1938</v>
      </c>
      <c r="O146" s="859">
        <v>1</v>
      </c>
      <c r="P146" s="47"/>
      <c r="Q146" s="46"/>
      <c r="R146" s="906"/>
      <c r="S146" s="48"/>
      <c r="T146" s="894"/>
      <c r="U146" s="49"/>
      <c r="V146" s="894"/>
      <c r="W146" s="49"/>
      <c r="X146" s="894"/>
      <c r="Y146" s="49"/>
      <c r="Z146" s="894"/>
      <c r="AA146" s="49"/>
      <c r="AB146" s="894"/>
      <c r="AC146" s="49"/>
      <c r="AD146" s="894"/>
      <c r="AE146" s="49"/>
      <c r="AF146" s="894"/>
      <c r="AG146" s="50"/>
      <c r="AH146" s="897"/>
      <c r="AI146" s="104">
        <f t="shared" si="512"/>
        <v>0</v>
      </c>
      <c r="AJ146" s="51"/>
      <c r="AK146" s="52"/>
      <c r="AL146" s="52"/>
      <c r="AM146" s="52"/>
      <c r="AN146" s="52"/>
      <c r="AO146" s="52"/>
      <c r="AP146" s="53">
        <f t="shared" si="513"/>
        <v>0</v>
      </c>
      <c r="AQ146" s="54"/>
      <c r="AR146" s="52"/>
      <c r="AS146" s="53">
        <f t="shared" si="514"/>
        <v>0</v>
      </c>
      <c r="AT146" s="54"/>
      <c r="AU146" s="52"/>
      <c r="AV146" s="52"/>
      <c r="AW146" s="52"/>
      <c r="AX146" s="55"/>
      <c r="AY146" s="56"/>
      <c r="AZ146" s="56"/>
      <c r="BA146" s="57"/>
    </row>
    <row r="147" spans="1:53" ht="17.25" customHeight="1" x14ac:dyDescent="0.2">
      <c r="A147" s="864"/>
      <c r="B147" s="866"/>
      <c r="C147" s="869"/>
      <c r="D147" s="872"/>
      <c r="E147" s="876"/>
      <c r="F147" s="878"/>
      <c r="G147" s="881"/>
      <c r="H147" s="884"/>
      <c r="I147" s="889"/>
      <c r="J147" s="890"/>
      <c r="K147" s="908"/>
      <c r="L147" s="912"/>
      <c r="M147" s="175"/>
      <c r="N147" s="176"/>
      <c r="O147" s="177"/>
      <c r="P147" s="47"/>
      <c r="Q147" s="46"/>
      <c r="R147" s="906"/>
      <c r="S147" s="48"/>
      <c r="T147" s="894"/>
      <c r="U147" s="49"/>
      <c r="V147" s="894"/>
      <c r="W147" s="49"/>
      <c r="X147" s="894"/>
      <c r="Y147" s="49"/>
      <c r="Z147" s="894"/>
      <c r="AA147" s="49"/>
      <c r="AB147" s="894"/>
      <c r="AC147" s="49"/>
      <c r="AD147" s="894"/>
      <c r="AE147" s="49"/>
      <c r="AF147" s="894"/>
      <c r="AG147" s="50"/>
      <c r="AH147" s="897"/>
      <c r="AI147" s="104">
        <f t="shared" si="512"/>
        <v>0</v>
      </c>
      <c r="AJ147" s="51"/>
      <c r="AK147" s="52"/>
      <c r="AL147" s="52"/>
      <c r="AM147" s="52"/>
      <c r="AN147" s="52"/>
      <c r="AO147" s="52"/>
      <c r="AP147" s="53">
        <f t="shared" si="513"/>
        <v>0</v>
      </c>
      <c r="AQ147" s="54"/>
      <c r="AR147" s="52"/>
      <c r="AS147" s="53">
        <f t="shared" si="514"/>
        <v>0</v>
      </c>
      <c r="AT147" s="54"/>
      <c r="AU147" s="52"/>
      <c r="AV147" s="52"/>
      <c r="AW147" s="52"/>
      <c r="AX147" s="55"/>
      <c r="AY147" s="56"/>
      <c r="AZ147" s="56"/>
      <c r="BA147" s="57"/>
    </row>
    <row r="148" spans="1:53" ht="17.25" customHeight="1" x14ac:dyDescent="0.2">
      <c r="A148" s="864"/>
      <c r="B148" s="866"/>
      <c r="C148" s="869"/>
      <c r="D148" s="872"/>
      <c r="E148" s="876"/>
      <c r="F148" s="878"/>
      <c r="G148" s="881"/>
      <c r="H148" s="884"/>
      <c r="I148" s="889"/>
      <c r="J148" s="890"/>
      <c r="K148" s="908"/>
      <c r="L148" s="912"/>
      <c r="M148" s="175"/>
      <c r="N148" s="176"/>
      <c r="O148" s="177"/>
      <c r="P148" s="47"/>
      <c r="Q148" s="46"/>
      <c r="R148" s="906"/>
      <c r="S148" s="48"/>
      <c r="T148" s="894"/>
      <c r="U148" s="49"/>
      <c r="V148" s="894"/>
      <c r="W148" s="49"/>
      <c r="X148" s="894"/>
      <c r="Y148" s="49"/>
      <c r="Z148" s="894"/>
      <c r="AA148" s="49"/>
      <c r="AB148" s="894"/>
      <c r="AC148" s="49"/>
      <c r="AD148" s="894"/>
      <c r="AE148" s="49"/>
      <c r="AF148" s="894"/>
      <c r="AG148" s="50"/>
      <c r="AH148" s="897"/>
      <c r="AI148" s="104">
        <f t="shared" si="512"/>
        <v>0</v>
      </c>
      <c r="AJ148" s="51"/>
      <c r="AK148" s="52"/>
      <c r="AL148" s="52"/>
      <c r="AM148" s="52"/>
      <c r="AN148" s="52"/>
      <c r="AO148" s="52"/>
      <c r="AP148" s="53">
        <f t="shared" si="513"/>
        <v>0</v>
      </c>
      <c r="AQ148" s="54"/>
      <c r="AR148" s="52"/>
      <c r="AS148" s="53">
        <f t="shared" si="514"/>
        <v>0</v>
      </c>
      <c r="AT148" s="54"/>
      <c r="AU148" s="52"/>
      <c r="AV148" s="52"/>
      <c r="AW148" s="52"/>
      <c r="AX148" s="55"/>
      <c r="AY148" s="56"/>
      <c r="AZ148" s="56"/>
      <c r="BA148" s="57"/>
    </row>
    <row r="149" spans="1:53" ht="17.25" customHeight="1" x14ac:dyDescent="0.2">
      <c r="A149" s="864"/>
      <c r="B149" s="866"/>
      <c r="C149" s="869"/>
      <c r="D149" s="872"/>
      <c r="E149" s="876"/>
      <c r="F149" s="878"/>
      <c r="G149" s="881"/>
      <c r="H149" s="884"/>
      <c r="I149" s="889"/>
      <c r="J149" s="890"/>
      <c r="K149" s="908"/>
      <c r="L149" s="912"/>
      <c r="M149" s="175"/>
      <c r="N149" s="176"/>
      <c r="O149" s="177"/>
      <c r="P149" s="47"/>
      <c r="Q149" s="46"/>
      <c r="R149" s="906"/>
      <c r="S149" s="48"/>
      <c r="T149" s="894"/>
      <c r="U149" s="49"/>
      <c r="V149" s="894"/>
      <c r="W149" s="49"/>
      <c r="X149" s="894"/>
      <c r="Y149" s="49"/>
      <c r="Z149" s="894"/>
      <c r="AA149" s="49"/>
      <c r="AB149" s="894"/>
      <c r="AC149" s="49"/>
      <c r="AD149" s="894"/>
      <c r="AE149" s="49"/>
      <c r="AF149" s="894"/>
      <c r="AG149" s="50"/>
      <c r="AH149" s="897"/>
      <c r="AI149" s="104">
        <f t="shared" si="512"/>
        <v>0</v>
      </c>
      <c r="AJ149" s="51"/>
      <c r="AK149" s="52"/>
      <c r="AL149" s="52"/>
      <c r="AM149" s="52"/>
      <c r="AN149" s="52"/>
      <c r="AO149" s="52"/>
      <c r="AP149" s="53">
        <f t="shared" si="513"/>
        <v>0</v>
      </c>
      <c r="AQ149" s="54"/>
      <c r="AR149" s="52"/>
      <c r="AS149" s="53">
        <f t="shared" si="514"/>
        <v>0</v>
      </c>
      <c r="AT149" s="54"/>
      <c r="AU149" s="52"/>
      <c r="AV149" s="52"/>
      <c r="AW149" s="52"/>
      <c r="AX149" s="55"/>
      <c r="AY149" s="56"/>
      <c r="AZ149" s="56"/>
      <c r="BA149" s="57"/>
    </row>
    <row r="150" spans="1:53" ht="17.25" customHeight="1" x14ac:dyDescent="0.2">
      <c r="A150" s="864"/>
      <c r="B150" s="867"/>
      <c r="C150" s="870"/>
      <c r="D150" s="873"/>
      <c r="E150" s="876"/>
      <c r="F150" s="879"/>
      <c r="G150" s="882"/>
      <c r="H150" s="885"/>
      <c r="I150" s="889"/>
      <c r="J150" s="890"/>
      <c r="K150" s="909"/>
      <c r="L150" s="912"/>
      <c r="M150" s="178"/>
      <c r="N150" s="179"/>
      <c r="O150" s="180"/>
      <c r="P150" s="108"/>
      <c r="Q150" s="107"/>
      <c r="R150" s="906"/>
      <c r="S150" s="109"/>
      <c r="T150" s="894"/>
      <c r="U150" s="110"/>
      <c r="V150" s="894"/>
      <c r="W150" s="110"/>
      <c r="X150" s="894"/>
      <c r="Y150" s="110"/>
      <c r="Z150" s="894"/>
      <c r="AA150" s="110"/>
      <c r="AB150" s="894"/>
      <c r="AC150" s="110"/>
      <c r="AD150" s="894"/>
      <c r="AE150" s="110"/>
      <c r="AF150" s="894"/>
      <c r="AG150" s="111"/>
      <c r="AH150" s="898"/>
      <c r="AI150" s="104">
        <f t="shared" si="512"/>
        <v>0</v>
      </c>
      <c r="AJ150" s="112"/>
      <c r="AK150" s="113"/>
      <c r="AL150" s="113"/>
      <c r="AM150" s="113"/>
      <c r="AN150" s="113"/>
      <c r="AO150" s="113"/>
      <c r="AP150" s="53">
        <f t="shared" si="513"/>
        <v>0</v>
      </c>
      <c r="AQ150" s="114"/>
      <c r="AR150" s="113"/>
      <c r="AS150" s="53">
        <f>SUM(AQ150:AR150)</f>
        <v>0</v>
      </c>
      <c r="AT150" s="114"/>
      <c r="AU150" s="113"/>
      <c r="AV150" s="113"/>
      <c r="AW150" s="113"/>
      <c r="AX150" s="115"/>
      <c r="AY150" s="116"/>
      <c r="AZ150" s="116"/>
      <c r="BA150" s="117"/>
    </row>
    <row r="151" spans="1:53" ht="9.9499999999999993" customHeight="1" thickBot="1" x14ac:dyDescent="0.25">
      <c r="A151" s="865"/>
      <c r="B151" s="868"/>
      <c r="C151" s="871"/>
      <c r="D151" s="874"/>
      <c r="E151" s="877"/>
      <c r="F151" s="880"/>
      <c r="G151" s="883"/>
      <c r="H151" s="886"/>
      <c r="I151" s="891"/>
      <c r="J151" s="892"/>
      <c r="K151" s="910"/>
      <c r="L151" s="913"/>
      <c r="M151" s="181"/>
      <c r="N151" s="182"/>
      <c r="O151" s="183"/>
      <c r="P151" s="118"/>
      <c r="Q151" s="118"/>
      <c r="R151" s="907"/>
      <c r="S151" s="184"/>
      <c r="T151" s="895"/>
      <c r="U151" s="185"/>
      <c r="V151" s="895"/>
      <c r="W151" s="185"/>
      <c r="X151" s="895"/>
      <c r="Y151" s="185"/>
      <c r="Z151" s="895"/>
      <c r="AA151" s="185"/>
      <c r="AB151" s="895"/>
      <c r="AC151" s="185"/>
      <c r="AD151" s="895"/>
      <c r="AE151" s="185"/>
      <c r="AF151" s="895"/>
      <c r="AG151" s="186"/>
      <c r="AH151" s="119"/>
      <c r="AI151" s="120"/>
      <c r="AJ151" s="187"/>
      <c r="AK151" s="188"/>
      <c r="AL151" s="188"/>
      <c r="AM151" s="188"/>
      <c r="AN151" s="188"/>
      <c r="AO151" s="188"/>
      <c r="AP151" s="121"/>
      <c r="AQ151" s="189"/>
      <c r="AR151" s="188"/>
      <c r="AS151" s="121"/>
      <c r="AT151" s="189"/>
      <c r="AU151" s="188"/>
      <c r="AV151" s="188"/>
      <c r="AW151" s="188"/>
      <c r="AX151" s="190"/>
      <c r="AY151" s="191"/>
      <c r="AZ151" s="191"/>
      <c r="BA151" s="192"/>
    </row>
    <row r="152" spans="1:53" ht="6" customHeight="1" x14ac:dyDescent="0.2">
      <c r="A152" s="157"/>
      <c r="B152" s="193"/>
      <c r="C152" s="193"/>
      <c r="D152" s="193"/>
      <c r="E152" s="193"/>
      <c r="F152" s="193"/>
      <c r="G152" s="193"/>
      <c r="H152" s="193"/>
      <c r="I152" s="914"/>
      <c r="J152" s="914"/>
      <c r="K152" s="193"/>
      <c r="L152" s="193"/>
      <c r="M152" s="193"/>
      <c r="N152" s="193"/>
      <c r="O152" s="193"/>
      <c r="P152" s="193"/>
      <c r="Q152" s="193"/>
      <c r="R152" s="193"/>
      <c r="S152" s="193"/>
      <c r="T152" s="193"/>
      <c r="U152" s="193"/>
      <c r="V152" s="193"/>
      <c r="W152" s="193"/>
      <c r="X152" s="193"/>
      <c r="Y152" s="193"/>
      <c r="Z152" s="193"/>
      <c r="AA152" s="193"/>
      <c r="AB152" s="193"/>
      <c r="AC152" s="193"/>
      <c r="AD152" s="193"/>
      <c r="AE152" s="193"/>
      <c r="AF152" s="193"/>
      <c r="AG152" s="193"/>
      <c r="AH152" s="193"/>
      <c r="AI152" s="194"/>
      <c r="AJ152" s="194"/>
      <c r="AK152" s="194"/>
      <c r="AL152" s="194"/>
      <c r="AM152" s="194"/>
      <c r="AN152" s="194"/>
      <c r="AO152" s="195"/>
      <c r="AP152" s="194"/>
      <c r="AQ152" s="194"/>
      <c r="AR152" s="194"/>
      <c r="AS152" s="194"/>
      <c r="AT152" s="194"/>
      <c r="AU152" s="194"/>
      <c r="AV152" s="194"/>
      <c r="AW152" s="194"/>
      <c r="AX152" s="194"/>
      <c r="AY152" s="194"/>
      <c r="AZ152" s="194"/>
      <c r="BA152" s="157"/>
    </row>
    <row r="153" spans="1:53" ht="72" customHeight="1" x14ac:dyDescent="0.2">
      <c r="A153" s="863">
        <v>16</v>
      </c>
      <c r="B153" s="162" t="s">
        <v>1710</v>
      </c>
      <c r="C153" s="163" t="s">
        <v>1711</v>
      </c>
      <c r="D153" s="164" t="s">
        <v>21</v>
      </c>
      <c r="E153" s="164" t="s">
        <v>1899</v>
      </c>
      <c r="F153" s="163" t="s">
        <v>1712</v>
      </c>
      <c r="G153" s="165" t="s">
        <v>1680</v>
      </c>
      <c r="H153" s="165" t="s">
        <v>1681</v>
      </c>
      <c r="I153" s="166" t="s">
        <v>1915</v>
      </c>
      <c r="J153" s="167">
        <f>+$N$3</f>
        <v>2017</v>
      </c>
      <c r="K153" s="165" t="s">
        <v>1932</v>
      </c>
      <c r="L153" s="166" t="s">
        <v>1933</v>
      </c>
      <c r="M153" s="163" t="s">
        <v>1713</v>
      </c>
      <c r="N153" s="163" t="s">
        <v>1714</v>
      </c>
      <c r="O153" s="163" t="s">
        <v>1715</v>
      </c>
      <c r="P153" s="163" t="s">
        <v>1716</v>
      </c>
      <c r="Q153" s="163" t="s">
        <v>1717</v>
      </c>
      <c r="R153" s="168">
        <f t="shared" ref="R153" si="515">SUM(R154:R160)</f>
        <v>0</v>
      </c>
      <c r="S153" s="169">
        <f t="shared" ref="S153" si="516">SUM(S154:S160)</f>
        <v>0</v>
      </c>
      <c r="T153" s="170">
        <f t="shared" ref="T153" si="517">SUM(T154:T160)</f>
        <v>0</v>
      </c>
      <c r="U153" s="171">
        <f t="shared" ref="U153" si="518">SUM(U154:U160)</f>
        <v>0</v>
      </c>
      <c r="V153" s="170">
        <f t="shared" ref="V153" si="519">SUM(V154:V160)</f>
        <v>0</v>
      </c>
      <c r="W153" s="171">
        <f t="shared" ref="W153" si="520">SUM(W154:W160)</f>
        <v>0</v>
      </c>
      <c r="X153" s="170">
        <f t="shared" ref="X153" si="521">SUM(X154:X160)</f>
        <v>0</v>
      </c>
      <c r="Y153" s="171">
        <f t="shared" ref="Y153" si="522">SUM(Y154:Y160)</f>
        <v>0</v>
      </c>
      <c r="Z153" s="170">
        <f t="shared" ref="Z153" si="523">SUM(Z154:Z160)</f>
        <v>0</v>
      </c>
      <c r="AA153" s="171">
        <f t="shared" ref="AA153" si="524">SUM(AA154:AA160)</f>
        <v>0</v>
      </c>
      <c r="AB153" s="170">
        <f t="shared" ref="AB153" si="525">SUM(AB154:AB160)</f>
        <v>0</v>
      </c>
      <c r="AC153" s="171">
        <f t="shared" ref="AC153" si="526">SUM(AC154:AC160)</f>
        <v>0</v>
      </c>
      <c r="AD153" s="170">
        <f t="shared" ref="AD153" si="527">SUM(AD154:AD160)</f>
        <v>0</v>
      </c>
      <c r="AE153" s="171">
        <f t="shared" ref="AE153" si="528">SUM(AE154:AE160)</f>
        <v>0</v>
      </c>
      <c r="AF153" s="170">
        <f t="shared" ref="AF153" si="529">SUM(AF154:AF160)</f>
        <v>0</v>
      </c>
      <c r="AG153" s="172">
        <f t="shared" ref="AG153" si="530">SUM(AG154:AG160)</f>
        <v>0</v>
      </c>
      <c r="AH153" s="173">
        <f t="shared" ref="AH153" si="531">SUM(AH154:AH160)</f>
        <v>0</v>
      </c>
      <c r="AI153" s="174">
        <f t="shared" ref="AI153" si="532">SUM(AI154:AI160)</f>
        <v>0</v>
      </c>
      <c r="AJ153" s="41">
        <f t="shared" ref="AJ153" si="533">SUM(AJ154:AJ160)</f>
        <v>0</v>
      </c>
      <c r="AK153" s="42">
        <f t="shared" ref="AK153" si="534">SUM(AK154:AK160)</f>
        <v>0</v>
      </c>
      <c r="AL153" s="42">
        <f t="shared" ref="AL153" si="535">SUM(AL154:AL160)</f>
        <v>0</v>
      </c>
      <c r="AM153" s="42">
        <f t="shared" ref="AM153" si="536">SUM(AM154:AM160)</f>
        <v>0</v>
      </c>
      <c r="AN153" s="42">
        <f t="shared" ref="AN153" si="537">SUM(AN154:AN160)</f>
        <v>0</v>
      </c>
      <c r="AO153" s="42">
        <f t="shared" ref="AO153" si="538">SUM(AO154:AO160)</f>
        <v>0</v>
      </c>
      <c r="AP153" s="43">
        <f t="shared" ref="AP153" si="539">SUM(AP154:AP160)</f>
        <v>0</v>
      </c>
      <c r="AQ153" s="105">
        <f t="shared" ref="AQ153" si="540">SUM(AQ154:AQ160)</f>
        <v>0</v>
      </c>
      <c r="AR153" s="42">
        <f t="shared" ref="AR153" si="541">SUM(AR154:AR160)</f>
        <v>0</v>
      </c>
      <c r="AS153" s="43">
        <f t="shared" ref="AS153" si="542">SUM(AS154:AS160)</f>
        <v>0</v>
      </c>
      <c r="AT153" s="105">
        <f t="shared" ref="AT153" si="543">SUM(AT154:AT160)</f>
        <v>0</v>
      </c>
      <c r="AU153" s="42">
        <f t="shared" ref="AU153" si="544">SUM(AU154:AU160)</f>
        <v>0</v>
      </c>
      <c r="AV153" s="42">
        <f t="shared" ref="AV153" si="545">SUM(AV154:AV160)</f>
        <v>0</v>
      </c>
      <c r="AW153" s="42">
        <f t="shared" ref="AW153" si="546">SUM(AW154:AW160)</f>
        <v>0</v>
      </c>
      <c r="AX153" s="106">
        <f t="shared" ref="AX153" si="547">SUM(AX154:AX160)</f>
        <v>0</v>
      </c>
      <c r="AY153" s="44" t="s">
        <v>1687</v>
      </c>
      <c r="AZ153" s="44" t="s">
        <v>1688</v>
      </c>
      <c r="BA153" s="45" t="s">
        <v>1689</v>
      </c>
    </row>
    <row r="154" spans="1:53" ht="22.5" x14ac:dyDescent="0.2">
      <c r="A154" s="864"/>
      <c r="B154" s="866" t="str">
        <f>VLOOKUP($D$9,'PROYECTOS REGISTRADOS'!$A$2:$D$82,4,0)</f>
        <v>Ampliación de los programas artìscticos y culturales Tocancipá, Cundinamarca, Centro Oriente</v>
      </c>
      <c r="C154" s="869" t="str">
        <f>VLOOKUP($D$9,'PROYECTOS REGISTRADOS'!$A$2:$D$82,3,0)</f>
        <v>2016-25817-00017</v>
      </c>
      <c r="D154" s="872" t="s">
        <v>638</v>
      </c>
      <c r="E154" s="875" t="str">
        <f>IF(D154=0,"0-0",(VLOOKUP(D154,'CONSOLIDADO PLAN DESARROLLO'!$EL$9:$ET$304,2,0)))</f>
        <v>Crear el Museo Municipal</v>
      </c>
      <c r="F154" s="878" t="str">
        <f>IF(D154=0,"0-0",(VLOOKUP(D154,'CONSOLIDADO PLAN DESARROLLO'!$EL$9:$ET$304,3,0)))</f>
        <v>Museo creado</v>
      </c>
      <c r="G154" s="881">
        <f>IF(D154=0,"0-0",(VLOOKUP(D154,'CONSOLIDADO PLAN DESARROLLO'!$EL$9:$ET$304,4,0)))</f>
        <v>0</v>
      </c>
      <c r="H154" s="884">
        <f>IF(D154=0,"0-0",(VLOOKUP(D154,'CONSOLIDADO PLAN DESARROLLO'!$EL$9:$ET$304,5,0)))</f>
        <v>40</v>
      </c>
      <c r="I154" s="887">
        <f>IF(D154=0,"0-0",(VLOOKUP(D154,'CONSOLIDADO PLAN DESARROLLO'!$EL$9:$ET$304,$R$3,0)))</f>
        <v>15</v>
      </c>
      <c r="J154" s="888"/>
      <c r="K154" s="908"/>
      <c r="L154" s="911"/>
      <c r="M154" s="856" t="s">
        <v>1968</v>
      </c>
      <c r="N154" s="851" t="s">
        <v>1938</v>
      </c>
      <c r="O154" s="859">
        <v>3</v>
      </c>
      <c r="P154" s="47"/>
      <c r="Q154" s="46"/>
      <c r="R154" s="905"/>
      <c r="S154" s="48"/>
      <c r="T154" s="893"/>
      <c r="U154" s="49"/>
      <c r="V154" s="893"/>
      <c r="W154" s="49"/>
      <c r="X154" s="893"/>
      <c r="Y154" s="49"/>
      <c r="Z154" s="893"/>
      <c r="AA154" s="49"/>
      <c r="AB154" s="893"/>
      <c r="AC154" s="49"/>
      <c r="AD154" s="893"/>
      <c r="AE154" s="49"/>
      <c r="AF154" s="893"/>
      <c r="AG154" s="50"/>
      <c r="AH154" s="896">
        <f>+R154+T154+V154+X154+Z154+AB154+AD154+AF154</f>
        <v>0</v>
      </c>
      <c r="AI154" s="104">
        <f t="shared" ref="AI154:AI159" si="548">AC154+AE154+AG154+S154+U154+W154+Y154+AA154</f>
        <v>0</v>
      </c>
      <c r="AJ154" s="51"/>
      <c r="AK154" s="52"/>
      <c r="AL154" s="52"/>
      <c r="AM154" s="52"/>
      <c r="AN154" s="52"/>
      <c r="AO154" s="52"/>
      <c r="AP154" s="53">
        <f t="shared" ref="AP154:AP159" si="549">SUM(AJ154:AO154)</f>
        <v>0</v>
      </c>
      <c r="AQ154" s="54"/>
      <c r="AR154" s="52"/>
      <c r="AS154" s="53">
        <f t="shared" ref="AS154:AS158" si="550">SUM(AQ154:AR154)</f>
        <v>0</v>
      </c>
      <c r="AT154" s="54"/>
      <c r="AU154" s="52"/>
      <c r="AV154" s="52"/>
      <c r="AW154" s="52"/>
      <c r="AX154" s="55"/>
      <c r="AY154" s="56"/>
      <c r="AZ154" s="56"/>
      <c r="BA154" s="57"/>
    </row>
    <row r="155" spans="1:53" ht="22.5" x14ac:dyDescent="0.2">
      <c r="A155" s="864"/>
      <c r="B155" s="866"/>
      <c r="C155" s="869"/>
      <c r="D155" s="872"/>
      <c r="E155" s="876"/>
      <c r="F155" s="878"/>
      <c r="G155" s="881"/>
      <c r="H155" s="884"/>
      <c r="I155" s="889"/>
      <c r="J155" s="890"/>
      <c r="K155" s="908"/>
      <c r="L155" s="912"/>
      <c r="M155" s="856" t="s">
        <v>1969</v>
      </c>
      <c r="N155" s="851" t="s">
        <v>1938</v>
      </c>
      <c r="O155" s="859">
        <v>2</v>
      </c>
      <c r="P155" s="47"/>
      <c r="Q155" s="46"/>
      <c r="R155" s="906"/>
      <c r="S155" s="48"/>
      <c r="T155" s="894"/>
      <c r="U155" s="49"/>
      <c r="V155" s="894"/>
      <c r="W155" s="49"/>
      <c r="X155" s="894"/>
      <c r="Y155" s="49"/>
      <c r="Z155" s="894"/>
      <c r="AA155" s="49"/>
      <c r="AB155" s="894"/>
      <c r="AC155" s="49"/>
      <c r="AD155" s="894"/>
      <c r="AE155" s="49"/>
      <c r="AF155" s="894"/>
      <c r="AG155" s="50"/>
      <c r="AH155" s="897"/>
      <c r="AI155" s="104">
        <f t="shared" si="548"/>
        <v>0</v>
      </c>
      <c r="AJ155" s="51"/>
      <c r="AK155" s="52"/>
      <c r="AL155" s="52"/>
      <c r="AM155" s="52"/>
      <c r="AN155" s="52"/>
      <c r="AO155" s="52"/>
      <c r="AP155" s="53">
        <f t="shared" si="549"/>
        <v>0</v>
      </c>
      <c r="AQ155" s="54"/>
      <c r="AR155" s="52"/>
      <c r="AS155" s="53">
        <f t="shared" si="550"/>
        <v>0</v>
      </c>
      <c r="AT155" s="54"/>
      <c r="AU155" s="52"/>
      <c r="AV155" s="52"/>
      <c r="AW155" s="52"/>
      <c r="AX155" s="55"/>
      <c r="AY155" s="56"/>
      <c r="AZ155" s="56"/>
      <c r="BA155" s="57"/>
    </row>
    <row r="156" spans="1:53" ht="17.25" customHeight="1" x14ac:dyDescent="0.2">
      <c r="A156" s="864"/>
      <c r="B156" s="866"/>
      <c r="C156" s="869"/>
      <c r="D156" s="872"/>
      <c r="E156" s="876"/>
      <c r="F156" s="878"/>
      <c r="G156" s="881"/>
      <c r="H156" s="884"/>
      <c r="I156" s="889"/>
      <c r="J156" s="890"/>
      <c r="K156" s="908"/>
      <c r="L156" s="912"/>
      <c r="M156" s="175"/>
      <c r="N156" s="176"/>
      <c r="O156" s="177"/>
      <c r="P156" s="47"/>
      <c r="Q156" s="46"/>
      <c r="R156" s="906"/>
      <c r="S156" s="48"/>
      <c r="T156" s="894"/>
      <c r="U156" s="49"/>
      <c r="V156" s="894"/>
      <c r="W156" s="49"/>
      <c r="X156" s="894"/>
      <c r="Y156" s="49"/>
      <c r="Z156" s="894"/>
      <c r="AA156" s="49"/>
      <c r="AB156" s="894"/>
      <c r="AC156" s="49"/>
      <c r="AD156" s="894"/>
      <c r="AE156" s="49"/>
      <c r="AF156" s="894"/>
      <c r="AG156" s="50"/>
      <c r="AH156" s="897"/>
      <c r="AI156" s="104">
        <f t="shared" si="548"/>
        <v>0</v>
      </c>
      <c r="AJ156" s="51"/>
      <c r="AK156" s="52"/>
      <c r="AL156" s="52"/>
      <c r="AM156" s="52"/>
      <c r="AN156" s="52"/>
      <c r="AO156" s="52"/>
      <c r="AP156" s="53">
        <f t="shared" si="549"/>
        <v>0</v>
      </c>
      <c r="AQ156" s="54"/>
      <c r="AR156" s="52"/>
      <c r="AS156" s="53">
        <f t="shared" si="550"/>
        <v>0</v>
      </c>
      <c r="AT156" s="54"/>
      <c r="AU156" s="52"/>
      <c r="AV156" s="52"/>
      <c r="AW156" s="52"/>
      <c r="AX156" s="55"/>
      <c r="AY156" s="56"/>
      <c r="AZ156" s="56"/>
      <c r="BA156" s="57"/>
    </row>
    <row r="157" spans="1:53" ht="17.25" customHeight="1" x14ac:dyDescent="0.2">
      <c r="A157" s="864"/>
      <c r="B157" s="866"/>
      <c r="C157" s="869"/>
      <c r="D157" s="872"/>
      <c r="E157" s="876"/>
      <c r="F157" s="878"/>
      <c r="G157" s="881"/>
      <c r="H157" s="884"/>
      <c r="I157" s="889"/>
      <c r="J157" s="890"/>
      <c r="K157" s="908"/>
      <c r="L157" s="912"/>
      <c r="M157" s="175"/>
      <c r="N157" s="176"/>
      <c r="O157" s="177"/>
      <c r="P157" s="47"/>
      <c r="Q157" s="46"/>
      <c r="R157" s="906"/>
      <c r="S157" s="48"/>
      <c r="T157" s="894"/>
      <c r="U157" s="49"/>
      <c r="V157" s="894"/>
      <c r="W157" s="49"/>
      <c r="X157" s="894"/>
      <c r="Y157" s="49"/>
      <c r="Z157" s="894"/>
      <c r="AA157" s="49"/>
      <c r="AB157" s="894"/>
      <c r="AC157" s="49"/>
      <c r="AD157" s="894"/>
      <c r="AE157" s="49"/>
      <c r="AF157" s="894"/>
      <c r="AG157" s="50"/>
      <c r="AH157" s="897"/>
      <c r="AI157" s="104">
        <f t="shared" si="548"/>
        <v>0</v>
      </c>
      <c r="AJ157" s="51"/>
      <c r="AK157" s="52"/>
      <c r="AL157" s="52"/>
      <c r="AM157" s="52"/>
      <c r="AN157" s="52"/>
      <c r="AO157" s="52"/>
      <c r="AP157" s="53">
        <f t="shared" si="549"/>
        <v>0</v>
      </c>
      <c r="AQ157" s="54"/>
      <c r="AR157" s="52"/>
      <c r="AS157" s="53">
        <f t="shared" si="550"/>
        <v>0</v>
      </c>
      <c r="AT157" s="54"/>
      <c r="AU157" s="52"/>
      <c r="AV157" s="52"/>
      <c r="AW157" s="52"/>
      <c r="AX157" s="55"/>
      <c r="AY157" s="56"/>
      <c r="AZ157" s="56"/>
      <c r="BA157" s="57"/>
    </row>
    <row r="158" spans="1:53" ht="17.25" customHeight="1" x14ac:dyDescent="0.2">
      <c r="A158" s="864"/>
      <c r="B158" s="866"/>
      <c r="C158" s="869"/>
      <c r="D158" s="872"/>
      <c r="E158" s="876"/>
      <c r="F158" s="878"/>
      <c r="G158" s="881"/>
      <c r="H158" s="884"/>
      <c r="I158" s="889"/>
      <c r="J158" s="890"/>
      <c r="K158" s="908"/>
      <c r="L158" s="912"/>
      <c r="M158" s="175"/>
      <c r="N158" s="176"/>
      <c r="O158" s="177"/>
      <c r="P158" s="47"/>
      <c r="Q158" s="46"/>
      <c r="R158" s="906"/>
      <c r="S158" s="48"/>
      <c r="T158" s="894"/>
      <c r="U158" s="49"/>
      <c r="V158" s="894"/>
      <c r="W158" s="49"/>
      <c r="X158" s="894"/>
      <c r="Y158" s="49"/>
      <c r="Z158" s="894"/>
      <c r="AA158" s="49"/>
      <c r="AB158" s="894"/>
      <c r="AC158" s="49"/>
      <c r="AD158" s="894"/>
      <c r="AE158" s="49"/>
      <c r="AF158" s="894"/>
      <c r="AG158" s="50"/>
      <c r="AH158" s="897"/>
      <c r="AI158" s="104">
        <f t="shared" si="548"/>
        <v>0</v>
      </c>
      <c r="AJ158" s="51"/>
      <c r="AK158" s="52"/>
      <c r="AL158" s="52"/>
      <c r="AM158" s="52"/>
      <c r="AN158" s="52"/>
      <c r="AO158" s="52"/>
      <c r="AP158" s="53">
        <f t="shared" si="549"/>
        <v>0</v>
      </c>
      <c r="AQ158" s="54"/>
      <c r="AR158" s="52"/>
      <c r="AS158" s="53">
        <f t="shared" si="550"/>
        <v>0</v>
      </c>
      <c r="AT158" s="54"/>
      <c r="AU158" s="52"/>
      <c r="AV158" s="52"/>
      <c r="AW158" s="52"/>
      <c r="AX158" s="55"/>
      <c r="AY158" s="56"/>
      <c r="AZ158" s="56"/>
      <c r="BA158" s="57"/>
    </row>
    <row r="159" spans="1:53" ht="17.25" customHeight="1" x14ac:dyDescent="0.2">
      <c r="A159" s="864"/>
      <c r="B159" s="867"/>
      <c r="C159" s="870"/>
      <c r="D159" s="873"/>
      <c r="E159" s="876"/>
      <c r="F159" s="879"/>
      <c r="G159" s="882"/>
      <c r="H159" s="885"/>
      <c r="I159" s="889"/>
      <c r="J159" s="890"/>
      <c r="K159" s="909"/>
      <c r="L159" s="912"/>
      <c r="M159" s="178"/>
      <c r="N159" s="179"/>
      <c r="O159" s="180"/>
      <c r="P159" s="108"/>
      <c r="Q159" s="107"/>
      <c r="R159" s="906"/>
      <c r="S159" s="109"/>
      <c r="T159" s="894"/>
      <c r="U159" s="110"/>
      <c r="V159" s="894"/>
      <c r="W159" s="110"/>
      <c r="X159" s="894"/>
      <c r="Y159" s="110"/>
      <c r="Z159" s="894"/>
      <c r="AA159" s="110"/>
      <c r="AB159" s="894"/>
      <c r="AC159" s="110"/>
      <c r="AD159" s="894"/>
      <c r="AE159" s="110"/>
      <c r="AF159" s="894"/>
      <c r="AG159" s="111"/>
      <c r="AH159" s="898"/>
      <c r="AI159" s="104">
        <f t="shared" si="548"/>
        <v>0</v>
      </c>
      <c r="AJ159" s="112"/>
      <c r="AK159" s="113"/>
      <c r="AL159" s="113"/>
      <c r="AM159" s="113"/>
      <c r="AN159" s="113"/>
      <c r="AO159" s="113"/>
      <c r="AP159" s="53">
        <f t="shared" si="549"/>
        <v>0</v>
      </c>
      <c r="AQ159" s="114"/>
      <c r="AR159" s="113"/>
      <c r="AS159" s="53">
        <f>SUM(AQ159:AR159)</f>
        <v>0</v>
      </c>
      <c r="AT159" s="114"/>
      <c r="AU159" s="113"/>
      <c r="AV159" s="113"/>
      <c r="AW159" s="113"/>
      <c r="AX159" s="115"/>
      <c r="AY159" s="116"/>
      <c r="AZ159" s="116"/>
      <c r="BA159" s="117"/>
    </row>
    <row r="160" spans="1:53" ht="9.9499999999999993" customHeight="1" thickBot="1" x14ac:dyDescent="0.25">
      <c r="A160" s="865"/>
      <c r="B160" s="868"/>
      <c r="C160" s="871"/>
      <c r="D160" s="874"/>
      <c r="E160" s="877"/>
      <c r="F160" s="880"/>
      <c r="G160" s="883"/>
      <c r="H160" s="886"/>
      <c r="I160" s="891"/>
      <c r="J160" s="892"/>
      <c r="K160" s="910"/>
      <c r="L160" s="913"/>
      <c r="M160" s="181"/>
      <c r="N160" s="182"/>
      <c r="O160" s="183"/>
      <c r="P160" s="118"/>
      <c r="Q160" s="118"/>
      <c r="R160" s="907"/>
      <c r="S160" s="184"/>
      <c r="T160" s="895"/>
      <c r="U160" s="185"/>
      <c r="V160" s="895"/>
      <c r="W160" s="185"/>
      <c r="X160" s="895"/>
      <c r="Y160" s="185"/>
      <c r="Z160" s="895"/>
      <c r="AA160" s="185"/>
      <c r="AB160" s="895"/>
      <c r="AC160" s="185"/>
      <c r="AD160" s="895"/>
      <c r="AE160" s="185"/>
      <c r="AF160" s="895"/>
      <c r="AG160" s="186"/>
      <c r="AH160" s="119"/>
      <c r="AI160" s="120"/>
      <c r="AJ160" s="187"/>
      <c r="AK160" s="188"/>
      <c r="AL160" s="188"/>
      <c r="AM160" s="188"/>
      <c r="AN160" s="188"/>
      <c r="AO160" s="188"/>
      <c r="AP160" s="121"/>
      <c r="AQ160" s="189"/>
      <c r="AR160" s="188"/>
      <c r="AS160" s="121"/>
      <c r="AT160" s="189"/>
      <c r="AU160" s="188"/>
      <c r="AV160" s="188"/>
      <c r="AW160" s="188"/>
      <c r="AX160" s="190"/>
      <c r="AY160" s="191"/>
      <c r="AZ160" s="191"/>
      <c r="BA160" s="192"/>
    </row>
    <row r="161" spans="1:53" ht="6" customHeight="1" x14ac:dyDescent="0.2">
      <c r="A161" s="157"/>
      <c r="B161" s="193"/>
      <c r="C161" s="193"/>
      <c r="D161" s="193"/>
      <c r="E161" s="193"/>
      <c r="F161" s="193"/>
      <c r="G161" s="193"/>
      <c r="H161" s="193"/>
      <c r="I161" s="914"/>
      <c r="J161" s="914"/>
      <c r="K161" s="193"/>
      <c r="L161" s="193"/>
      <c r="M161" s="193"/>
      <c r="N161" s="193"/>
      <c r="O161" s="193"/>
      <c r="P161" s="193"/>
      <c r="Q161" s="193"/>
      <c r="R161" s="193"/>
      <c r="S161" s="193"/>
      <c r="T161" s="193"/>
      <c r="U161" s="193"/>
      <c r="V161" s="193"/>
      <c r="W161" s="193"/>
      <c r="X161" s="193"/>
      <c r="Y161" s="193"/>
      <c r="Z161" s="193"/>
      <c r="AA161" s="193"/>
      <c r="AB161" s="193"/>
      <c r="AC161" s="193"/>
      <c r="AD161" s="193"/>
      <c r="AE161" s="193"/>
      <c r="AF161" s="193"/>
      <c r="AG161" s="193"/>
      <c r="AH161" s="193"/>
      <c r="AI161" s="194"/>
      <c r="AJ161" s="194"/>
      <c r="AK161" s="194"/>
      <c r="AL161" s="194"/>
      <c r="AM161" s="194"/>
      <c r="AN161" s="194"/>
      <c r="AO161" s="195"/>
      <c r="AP161" s="194"/>
      <c r="AQ161" s="194"/>
      <c r="AR161" s="194"/>
      <c r="AS161" s="194"/>
      <c r="AT161" s="194"/>
      <c r="AU161" s="194"/>
      <c r="AV161" s="194"/>
      <c r="AW161" s="194"/>
      <c r="AX161" s="194"/>
      <c r="AY161" s="194"/>
      <c r="AZ161" s="194"/>
      <c r="BA161" s="157"/>
    </row>
    <row r="162" spans="1:53" ht="72" hidden="1" customHeight="1" x14ac:dyDescent="0.2">
      <c r="A162" s="863">
        <v>17</v>
      </c>
      <c r="B162" s="162" t="s">
        <v>1710</v>
      </c>
      <c r="C162" s="163" t="s">
        <v>1711</v>
      </c>
      <c r="D162" s="164" t="s">
        <v>21</v>
      </c>
      <c r="E162" s="164" t="s">
        <v>1899</v>
      </c>
      <c r="F162" s="163" t="s">
        <v>1712</v>
      </c>
      <c r="G162" s="165" t="s">
        <v>1680</v>
      </c>
      <c r="H162" s="165" t="s">
        <v>1681</v>
      </c>
      <c r="I162" s="166" t="s">
        <v>1915</v>
      </c>
      <c r="J162" s="167">
        <f>+$N$3</f>
        <v>2017</v>
      </c>
      <c r="K162" s="165" t="s">
        <v>1932</v>
      </c>
      <c r="L162" s="166" t="s">
        <v>1933</v>
      </c>
      <c r="M162" s="163" t="s">
        <v>1713</v>
      </c>
      <c r="N162" s="163" t="s">
        <v>1714</v>
      </c>
      <c r="O162" s="163" t="s">
        <v>1715</v>
      </c>
      <c r="P162" s="163" t="s">
        <v>1716</v>
      </c>
      <c r="Q162" s="163" t="s">
        <v>1717</v>
      </c>
      <c r="R162" s="168">
        <f t="shared" ref="R162" si="551">SUM(R163:R169)</f>
        <v>0</v>
      </c>
      <c r="S162" s="169">
        <f t="shared" ref="S162" si="552">SUM(S163:S169)</f>
        <v>0</v>
      </c>
      <c r="T162" s="170">
        <f t="shared" ref="T162" si="553">SUM(T163:T169)</f>
        <v>0</v>
      </c>
      <c r="U162" s="171">
        <f t="shared" ref="U162" si="554">SUM(U163:U169)</f>
        <v>0</v>
      </c>
      <c r="V162" s="170">
        <f t="shared" ref="V162" si="555">SUM(V163:V169)</f>
        <v>0</v>
      </c>
      <c r="W162" s="171">
        <f t="shared" ref="W162" si="556">SUM(W163:W169)</f>
        <v>0</v>
      </c>
      <c r="X162" s="170">
        <f t="shared" ref="X162" si="557">SUM(X163:X169)</f>
        <v>0</v>
      </c>
      <c r="Y162" s="171">
        <f t="shared" ref="Y162" si="558">SUM(Y163:Y169)</f>
        <v>0</v>
      </c>
      <c r="Z162" s="170">
        <f t="shared" ref="Z162" si="559">SUM(Z163:Z169)</f>
        <v>0</v>
      </c>
      <c r="AA162" s="171">
        <f t="shared" ref="AA162" si="560">SUM(AA163:AA169)</f>
        <v>0</v>
      </c>
      <c r="AB162" s="170">
        <f t="shared" ref="AB162" si="561">SUM(AB163:AB169)</f>
        <v>0</v>
      </c>
      <c r="AC162" s="171">
        <f t="shared" ref="AC162" si="562">SUM(AC163:AC169)</f>
        <v>0</v>
      </c>
      <c r="AD162" s="170">
        <f t="shared" ref="AD162" si="563">SUM(AD163:AD169)</f>
        <v>0</v>
      </c>
      <c r="AE162" s="171">
        <f t="shared" ref="AE162" si="564">SUM(AE163:AE169)</f>
        <v>0</v>
      </c>
      <c r="AF162" s="170">
        <f t="shared" ref="AF162" si="565">SUM(AF163:AF169)</f>
        <v>0</v>
      </c>
      <c r="AG162" s="172">
        <f t="shared" ref="AG162" si="566">SUM(AG163:AG169)</f>
        <v>0</v>
      </c>
      <c r="AH162" s="173">
        <f t="shared" ref="AH162" si="567">SUM(AH163:AH169)</f>
        <v>0</v>
      </c>
      <c r="AI162" s="174">
        <f t="shared" ref="AI162" si="568">SUM(AI163:AI169)</f>
        <v>0</v>
      </c>
      <c r="AJ162" s="41">
        <f t="shared" ref="AJ162" si="569">SUM(AJ163:AJ169)</f>
        <v>0</v>
      </c>
      <c r="AK162" s="42">
        <f t="shared" ref="AK162" si="570">SUM(AK163:AK169)</f>
        <v>0</v>
      </c>
      <c r="AL162" s="42">
        <f t="shared" ref="AL162" si="571">SUM(AL163:AL169)</f>
        <v>0</v>
      </c>
      <c r="AM162" s="42">
        <f t="shared" ref="AM162" si="572">SUM(AM163:AM169)</f>
        <v>0</v>
      </c>
      <c r="AN162" s="42">
        <f t="shared" ref="AN162" si="573">SUM(AN163:AN169)</f>
        <v>0</v>
      </c>
      <c r="AO162" s="42">
        <f t="shared" ref="AO162" si="574">SUM(AO163:AO169)</f>
        <v>0</v>
      </c>
      <c r="AP162" s="43">
        <f t="shared" ref="AP162" si="575">SUM(AP163:AP169)</f>
        <v>0</v>
      </c>
      <c r="AQ162" s="105">
        <f t="shared" ref="AQ162" si="576">SUM(AQ163:AQ169)</f>
        <v>0</v>
      </c>
      <c r="AR162" s="42">
        <f t="shared" ref="AR162" si="577">SUM(AR163:AR169)</f>
        <v>0</v>
      </c>
      <c r="AS162" s="43">
        <f t="shared" ref="AS162" si="578">SUM(AS163:AS169)</f>
        <v>0</v>
      </c>
      <c r="AT162" s="105">
        <f t="shared" ref="AT162" si="579">SUM(AT163:AT169)</f>
        <v>0</v>
      </c>
      <c r="AU162" s="42">
        <f t="shared" ref="AU162" si="580">SUM(AU163:AU169)</f>
        <v>0</v>
      </c>
      <c r="AV162" s="42">
        <f t="shared" ref="AV162" si="581">SUM(AV163:AV169)</f>
        <v>0</v>
      </c>
      <c r="AW162" s="42">
        <f t="shared" ref="AW162" si="582">SUM(AW163:AW169)</f>
        <v>0</v>
      </c>
      <c r="AX162" s="106">
        <f t="shared" ref="AX162" si="583">SUM(AX163:AX169)</f>
        <v>0</v>
      </c>
      <c r="AY162" s="44" t="s">
        <v>1687</v>
      </c>
      <c r="AZ162" s="44" t="s">
        <v>1688</v>
      </c>
      <c r="BA162" s="45" t="s">
        <v>1689</v>
      </c>
    </row>
    <row r="163" spans="1:53" ht="17.25" hidden="1" customHeight="1" x14ac:dyDescent="0.2">
      <c r="A163" s="864"/>
      <c r="B163" s="866" t="str">
        <f>VLOOKUP($D$9,'PROYECTOS REGISTRADOS'!$A$2:$D$82,4,0)</f>
        <v>Ampliación de los programas artìscticos y culturales Tocancipá, Cundinamarca, Centro Oriente</v>
      </c>
      <c r="C163" s="869" t="str">
        <f>VLOOKUP($D$9,'PROYECTOS REGISTRADOS'!$A$2:$D$82,3,0)</f>
        <v>2016-25817-00017</v>
      </c>
      <c r="D163" s="872"/>
      <c r="E163" s="875" t="str">
        <f>IF(D163=0,"0-0",(VLOOKUP(D163,'CONSOLIDADO PLAN DESARROLLO'!$EL$9:$ET$304,2,0)))</f>
        <v>0-0</v>
      </c>
      <c r="F163" s="878" t="str">
        <f>IF(D163=0,"0-0",(VLOOKUP(D163,'CONSOLIDADO PLAN DESARROLLO'!$EL$9:$ET$304,3,0)))</f>
        <v>0-0</v>
      </c>
      <c r="G163" s="881" t="str">
        <f>IF(D163=0,"0-0",(VLOOKUP(D163,'CONSOLIDADO PLAN DESARROLLO'!$EL$9:$ET$304,4,0)))</f>
        <v>0-0</v>
      </c>
      <c r="H163" s="884" t="str">
        <f>IF(D163=0,"0-0",(VLOOKUP(D163,'CONSOLIDADO PLAN DESARROLLO'!$EL$9:$ET$304,5,0)))</f>
        <v>0-0</v>
      </c>
      <c r="I163" s="887" t="str">
        <f>IF(D163=0,"0-0",(VLOOKUP(D163,'CONSOLIDADO PLAN DESARROLLO'!$EL$9:$ET$304,$R$3,0)))</f>
        <v>0-0</v>
      </c>
      <c r="J163" s="888"/>
      <c r="K163" s="899"/>
      <c r="L163" s="902">
        <v>17</v>
      </c>
      <c r="M163" s="175"/>
      <c r="N163" s="176"/>
      <c r="O163" s="177"/>
      <c r="P163" s="46"/>
      <c r="Q163" s="47"/>
      <c r="R163" s="905"/>
      <c r="S163" s="48"/>
      <c r="T163" s="893"/>
      <c r="U163" s="49"/>
      <c r="V163" s="893"/>
      <c r="W163" s="49"/>
      <c r="X163" s="893"/>
      <c r="Y163" s="49"/>
      <c r="Z163" s="893"/>
      <c r="AA163" s="49"/>
      <c r="AB163" s="893"/>
      <c r="AC163" s="49"/>
      <c r="AD163" s="893"/>
      <c r="AE163" s="49"/>
      <c r="AF163" s="893"/>
      <c r="AG163" s="50"/>
      <c r="AH163" s="896">
        <f>+R163+T163+V163+X163+Z163+AB163+AD163+AF163</f>
        <v>0</v>
      </c>
      <c r="AI163" s="104">
        <f t="shared" ref="AI163:AI168" si="584">AC163+AE163+AG163+S163+U163+W163+Y163+AA163</f>
        <v>0</v>
      </c>
      <c r="AJ163" s="51"/>
      <c r="AK163" s="52"/>
      <c r="AL163" s="52"/>
      <c r="AM163" s="52"/>
      <c r="AN163" s="52"/>
      <c r="AO163" s="52"/>
      <c r="AP163" s="53">
        <f t="shared" ref="AP163:AP168" si="585">SUM(AJ163:AO163)</f>
        <v>0</v>
      </c>
      <c r="AQ163" s="54"/>
      <c r="AR163" s="52"/>
      <c r="AS163" s="53">
        <f t="shared" ref="AS163:AS167" si="586">SUM(AQ163:AR163)</f>
        <v>0</v>
      </c>
      <c r="AT163" s="54"/>
      <c r="AU163" s="52"/>
      <c r="AV163" s="52"/>
      <c r="AW163" s="52"/>
      <c r="AX163" s="55"/>
      <c r="AY163" s="56"/>
      <c r="AZ163" s="56"/>
      <c r="BA163" s="57"/>
    </row>
    <row r="164" spans="1:53" ht="17.25" hidden="1" customHeight="1" x14ac:dyDescent="0.2">
      <c r="A164" s="864"/>
      <c r="B164" s="866"/>
      <c r="C164" s="869"/>
      <c r="D164" s="872"/>
      <c r="E164" s="876"/>
      <c r="F164" s="878"/>
      <c r="G164" s="881"/>
      <c r="H164" s="884"/>
      <c r="I164" s="889"/>
      <c r="J164" s="890"/>
      <c r="K164" s="899"/>
      <c r="L164" s="903"/>
      <c r="M164" s="175"/>
      <c r="N164" s="176"/>
      <c r="O164" s="177"/>
      <c r="P164" s="46"/>
      <c r="Q164" s="47"/>
      <c r="R164" s="906"/>
      <c r="S164" s="48"/>
      <c r="T164" s="894"/>
      <c r="U164" s="49"/>
      <c r="V164" s="894"/>
      <c r="W164" s="49"/>
      <c r="X164" s="894"/>
      <c r="Y164" s="49"/>
      <c r="Z164" s="894"/>
      <c r="AA164" s="49"/>
      <c r="AB164" s="894"/>
      <c r="AC164" s="49"/>
      <c r="AD164" s="894"/>
      <c r="AE164" s="49"/>
      <c r="AF164" s="894"/>
      <c r="AG164" s="50"/>
      <c r="AH164" s="897"/>
      <c r="AI164" s="104">
        <f t="shared" si="584"/>
        <v>0</v>
      </c>
      <c r="AJ164" s="51"/>
      <c r="AK164" s="52"/>
      <c r="AL164" s="52"/>
      <c r="AM164" s="52"/>
      <c r="AN164" s="52"/>
      <c r="AO164" s="52"/>
      <c r="AP164" s="53">
        <f t="shared" si="585"/>
        <v>0</v>
      </c>
      <c r="AQ164" s="54"/>
      <c r="AR164" s="52"/>
      <c r="AS164" s="53">
        <f t="shared" si="586"/>
        <v>0</v>
      </c>
      <c r="AT164" s="54"/>
      <c r="AU164" s="52"/>
      <c r="AV164" s="52"/>
      <c r="AW164" s="52"/>
      <c r="AX164" s="55"/>
      <c r="AY164" s="56"/>
      <c r="AZ164" s="56"/>
      <c r="BA164" s="57"/>
    </row>
    <row r="165" spans="1:53" ht="17.25" hidden="1" customHeight="1" x14ac:dyDescent="0.2">
      <c r="A165" s="864"/>
      <c r="B165" s="866"/>
      <c r="C165" s="869"/>
      <c r="D165" s="872"/>
      <c r="E165" s="876"/>
      <c r="F165" s="878"/>
      <c r="G165" s="881"/>
      <c r="H165" s="884"/>
      <c r="I165" s="889"/>
      <c r="J165" s="890"/>
      <c r="K165" s="899"/>
      <c r="L165" s="903"/>
      <c r="M165" s="175"/>
      <c r="N165" s="176"/>
      <c r="O165" s="177"/>
      <c r="P165" s="46"/>
      <c r="Q165" s="47"/>
      <c r="R165" s="906"/>
      <c r="S165" s="48"/>
      <c r="T165" s="894"/>
      <c r="U165" s="49"/>
      <c r="V165" s="894"/>
      <c r="W165" s="49"/>
      <c r="X165" s="894"/>
      <c r="Y165" s="49"/>
      <c r="Z165" s="894"/>
      <c r="AA165" s="49"/>
      <c r="AB165" s="894"/>
      <c r="AC165" s="49"/>
      <c r="AD165" s="894"/>
      <c r="AE165" s="49"/>
      <c r="AF165" s="894"/>
      <c r="AG165" s="50"/>
      <c r="AH165" s="897"/>
      <c r="AI165" s="104">
        <f t="shared" si="584"/>
        <v>0</v>
      </c>
      <c r="AJ165" s="51"/>
      <c r="AK165" s="52"/>
      <c r="AL165" s="52"/>
      <c r="AM165" s="52"/>
      <c r="AN165" s="52"/>
      <c r="AO165" s="52"/>
      <c r="AP165" s="53">
        <f t="shared" si="585"/>
        <v>0</v>
      </c>
      <c r="AQ165" s="54"/>
      <c r="AR165" s="52"/>
      <c r="AS165" s="53">
        <f t="shared" si="586"/>
        <v>0</v>
      </c>
      <c r="AT165" s="54"/>
      <c r="AU165" s="52"/>
      <c r="AV165" s="52"/>
      <c r="AW165" s="52"/>
      <c r="AX165" s="55"/>
      <c r="AY165" s="56"/>
      <c r="AZ165" s="56"/>
      <c r="BA165" s="57"/>
    </row>
    <row r="166" spans="1:53" ht="17.25" hidden="1" customHeight="1" x14ac:dyDescent="0.2">
      <c r="A166" s="864"/>
      <c r="B166" s="866"/>
      <c r="C166" s="869"/>
      <c r="D166" s="872"/>
      <c r="E166" s="876"/>
      <c r="F166" s="878"/>
      <c r="G166" s="881"/>
      <c r="H166" s="884"/>
      <c r="I166" s="889"/>
      <c r="J166" s="890"/>
      <c r="K166" s="899"/>
      <c r="L166" s="903"/>
      <c r="M166" s="175"/>
      <c r="N166" s="176"/>
      <c r="O166" s="177"/>
      <c r="P166" s="46"/>
      <c r="Q166" s="47"/>
      <c r="R166" s="906"/>
      <c r="S166" s="48"/>
      <c r="T166" s="894"/>
      <c r="U166" s="49"/>
      <c r="V166" s="894"/>
      <c r="W166" s="49"/>
      <c r="X166" s="894"/>
      <c r="Y166" s="49"/>
      <c r="Z166" s="894"/>
      <c r="AA166" s="49"/>
      <c r="AB166" s="894"/>
      <c r="AC166" s="49"/>
      <c r="AD166" s="894"/>
      <c r="AE166" s="49"/>
      <c r="AF166" s="894"/>
      <c r="AG166" s="50"/>
      <c r="AH166" s="897"/>
      <c r="AI166" s="104">
        <f t="shared" si="584"/>
        <v>0</v>
      </c>
      <c r="AJ166" s="51"/>
      <c r="AK166" s="52"/>
      <c r="AL166" s="52"/>
      <c r="AM166" s="52"/>
      <c r="AN166" s="52"/>
      <c r="AO166" s="52"/>
      <c r="AP166" s="53">
        <f t="shared" si="585"/>
        <v>0</v>
      </c>
      <c r="AQ166" s="54"/>
      <c r="AR166" s="52"/>
      <c r="AS166" s="53">
        <f t="shared" si="586"/>
        <v>0</v>
      </c>
      <c r="AT166" s="54"/>
      <c r="AU166" s="52"/>
      <c r="AV166" s="52"/>
      <c r="AW166" s="52"/>
      <c r="AX166" s="55"/>
      <c r="AY166" s="56"/>
      <c r="AZ166" s="56"/>
      <c r="BA166" s="57"/>
    </row>
    <row r="167" spans="1:53" ht="17.25" hidden="1" customHeight="1" x14ac:dyDescent="0.2">
      <c r="A167" s="864"/>
      <c r="B167" s="866"/>
      <c r="C167" s="869"/>
      <c r="D167" s="872"/>
      <c r="E167" s="876"/>
      <c r="F167" s="878"/>
      <c r="G167" s="881"/>
      <c r="H167" s="884"/>
      <c r="I167" s="889"/>
      <c r="J167" s="890"/>
      <c r="K167" s="899"/>
      <c r="L167" s="903"/>
      <c r="M167" s="175"/>
      <c r="N167" s="176"/>
      <c r="O167" s="177"/>
      <c r="P167" s="46"/>
      <c r="Q167" s="47"/>
      <c r="R167" s="906"/>
      <c r="S167" s="48"/>
      <c r="T167" s="894"/>
      <c r="U167" s="49"/>
      <c r="V167" s="894"/>
      <c r="W167" s="49"/>
      <c r="X167" s="894"/>
      <c r="Y167" s="49"/>
      <c r="Z167" s="894"/>
      <c r="AA167" s="49"/>
      <c r="AB167" s="894"/>
      <c r="AC167" s="49"/>
      <c r="AD167" s="894"/>
      <c r="AE167" s="49"/>
      <c r="AF167" s="894"/>
      <c r="AG167" s="50"/>
      <c r="AH167" s="897"/>
      <c r="AI167" s="104">
        <f t="shared" si="584"/>
        <v>0</v>
      </c>
      <c r="AJ167" s="51"/>
      <c r="AK167" s="52"/>
      <c r="AL167" s="52"/>
      <c r="AM167" s="52"/>
      <c r="AN167" s="52"/>
      <c r="AO167" s="52"/>
      <c r="AP167" s="53">
        <f t="shared" si="585"/>
        <v>0</v>
      </c>
      <c r="AQ167" s="54"/>
      <c r="AR167" s="52"/>
      <c r="AS167" s="53">
        <f t="shared" si="586"/>
        <v>0</v>
      </c>
      <c r="AT167" s="54"/>
      <c r="AU167" s="52"/>
      <c r="AV167" s="52"/>
      <c r="AW167" s="52"/>
      <c r="AX167" s="55"/>
      <c r="AY167" s="56"/>
      <c r="AZ167" s="56"/>
      <c r="BA167" s="57"/>
    </row>
    <row r="168" spans="1:53" ht="17.25" hidden="1" customHeight="1" x14ac:dyDescent="0.2">
      <c r="A168" s="864"/>
      <c r="B168" s="867"/>
      <c r="C168" s="870"/>
      <c r="D168" s="873"/>
      <c r="E168" s="876"/>
      <c r="F168" s="879"/>
      <c r="G168" s="882"/>
      <c r="H168" s="885"/>
      <c r="I168" s="889"/>
      <c r="J168" s="890"/>
      <c r="K168" s="900"/>
      <c r="L168" s="903"/>
      <c r="M168" s="178"/>
      <c r="N168" s="179"/>
      <c r="O168" s="180"/>
      <c r="P168" s="107"/>
      <c r="Q168" s="108"/>
      <c r="R168" s="906"/>
      <c r="S168" s="109"/>
      <c r="T168" s="894"/>
      <c r="U168" s="110"/>
      <c r="V168" s="894"/>
      <c r="W168" s="110"/>
      <c r="X168" s="894"/>
      <c r="Y168" s="110"/>
      <c r="Z168" s="894"/>
      <c r="AA168" s="110"/>
      <c r="AB168" s="894"/>
      <c r="AC168" s="110"/>
      <c r="AD168" s="894"/>
      <c r="AE168" s="110"/>
      <c r="AF168" s="894"/>
      <c r="AG168" s="111"/>
      <c r="AH168" s="898"/>
      <c r="AI168" s="104">
        <f t="shared" si="584"/>
        <v>0</v>
      </c>
      <c r="AJ168" s="112"/>
      <c r="AK168" s="113"/>
      <c r="AL168" s="113"/>
      <c r="AM168" s="113"/>
      <c r="AN168" s="113"/>
      <c r="AO168" s="113"/>
      <c r="AP168" s="53">
        <f t="shared" si="585"/>
        <v>0</v>
      </c>
      <c r="AQ168" s="114"/>
      <c r="AR168" s="113"/>
      <c r="AS168" s="53">
        <f>SUM(AQ168:AR168)</f>
        <v>0</v>
      </c>
      <c r="AT168" s="114"/>
      <c r="AU168" s="113"/>
      <c r="AV168" s="113"/>
      <c r="AW168" s="113"/>
      <c r="AX168" s="115"/>
      <c r="AY168" s="116"/>
      <c r="AZ168" s="116"/>
      <c r="BA168" s="117"/>
    </row>
    <row r="169" spans="1:53" ht="9.9499999999999993" hidden="1" customHeight="1" thickBot="1" x14ac:dyDescent="0.25">
      <c r="A169" s="865"/>
      <c r="B169" s="868"/>
      <c r="C169" s="871"/>
      <c r="D169" s="874"/>
      <c r="E169" s="877"/>
      <c r="F169" s="880"/>
      <c r="G169" s="883"/>
      <c r="H169" s="886"/>
      <c r="I169" s="891"/>
      <c r="J169" s="892"/>
      <c r="K169" s="901"/>
      <c r="L169" s="904"/>
      <c r="M169" s="181"/>
      <c r="N169" s="182"/>
      <c r="O169" s="183"/>
      <c r="P169" s="118"/>
      <c r="Q169" s="118"/>
      <c r="R169" s="907"/>
      <c r="S169" s="184"/>
      <c r="T169" s="895"/>
      <c r="U169" s="185"/>
      <c r="V169" s="895"/>
      <c r="W169" s="185"/>
      <c r="X169" s="895"/>
      <c r="Y169" s="185"/>
      <c r="Z169" s="895"/>
      <c r="AA169" s="185"/>
      <c r="AB169" s="895"/>
      <c r="AC169" s="185"/>
      <c r="AD169" s="895"/>
      <c r="AE169" s="185"/>
      <c r="AF169" s="895"/>
      <c r="AG169" s="186"/>
      <c r="AH169" s="119"/>
      <c r="AI169" s="120"/>
      <c r="AJ169" s="187"/>
      <c r="AK169" s="188"/>
      <c r="AL169" s="188"/>
      <c r="AM169" s="188"/>
      <c r="AN169" s="188"/>
      <c r="AO169" s="188"/>
      <c r="AP169" s="121"/>
      <c r="AQ169" s="189"/>
      <c r="AR169" s="188"/>
      <c r="AS169" s="121"/>
      <c r="AT169" s="189"/>
      <c r="AU169" s="188"/>
      <c r="AV169" s="188"/>
      <c r="AW169" s="188"/>
      <c r="AX169" s="190"/>
      <c r="AY169" s="191"/>
      <c r="AZ169" s="191"/>
      <c r="BA169" s="192"/>
    </row>
    <row r="170" spans="1:53" ht="6" customHeight="1" x14ac:dyDescent="0.2">
      <c r="A170" s="157"/>
      <c r="B170" s="193"/>
      <c r="C170" s="193"/>
      <c r="D170" s="193"/>
      <c r="E170" s="193"/>
      <c r="F170" s="193"/>
      <c r="G170" s="193"/>
      <c r="H170" s="193"/>
      <c r="I170" s="914"/>
      <c r="J170" s="914"/>
      <c r="K170" s="193"/>
      <c r="L170" s="193"/>
      <c r="M170" s="193"/>
      <c r="N170" s="193"/>
      <c r="O170" s="193"/>
      <c r="P170" s="193"/>
      <c r="Q170" s="193"/>
      <c r="R170" s="193"/>
      <c r="S170" s="193"/>
      <c r="T170" s="193"/>
      <c r="U170" s="193"/>
      <c r="V170" s="193"/>
      <c r="W170" s="193"/>
      <c r="X170" s="193"/>
      <c r="Y170" s="193"/>
      <c r="Z170" s="193"/>
      <c r="AA170" s="193"/>
      <c r="AB170" s="193"/>
      <c r="AC170" s="193"/>
      <c r="AD170" s="193"/>
      <c r="AE170" s="193"/>
      <c r="AF170" s="193"/>
      <c r="AG170" s="193"/>
      <c r="AH170" s="193"/>
      <c r="AI170" s="194"/>
      <c r="AJ170" s="194"/>
      <c r="AK170" s="194"/>
      <c r="AL170" s="194"/>
      <c r="AM170" s="194"/>
      <c r="AN170" s="194"/>
      <c r="AO170" s="195"/>
      <c r="AP170" s="194"/>
      <c r="AQ170" s="194"/>
      <c r="AR170" s="194"/>
      <c r="AS170" s="194"/>
      <c r="AT170" s="194"/>
      <c r="AU170" s="194"/>
      <c r="AV170" s="194"/>
      <c r="AW170" s="194"/>
      <c r="AX170" s="194"/>
      <c r="AY170" s="194"/>
      <c r="AZ170" s="194"/>
      <c r="BA170" s="157"/>
    </row>
    <row r="171" spans="1:53" ht="72" hidden="1" customHeight="1" x14ac:dyDescent="0.2">
      <c r="A171" s="863">
        <v>18</v>
      </c>
      <c r="B171" s="162" t="s">
        <v>1710</v>
      </c>
      <c r="C171" s="163" t="s">
        <v>1711</v>
      </c>
      <c r="D171" s="164" t="s">
        <v>21</v>
      </c>
      <c r="E171" s="164" t="s">
        <v>1899</v>
      </c>
      <c r="F171" s="163" t="s">
        <v>1712</v>
      </c>
      <c r="G171" s="165" t="s">
        <v>1680</v>
      </c>
      <c r="H171" s="165" t="s">
        <v>1681</v>
      </c>
      <c r="I171" s="166" t="s">
        <v>1915</v>
      </c>
      <c r="J171" s="167">
        <f>+$N$3</f>
        <v>2017</v>
      </c>
      <c r="K171" s="165" t="s">
        <v>1932</v>
      </c>
      <c r="L171" s="166" t="s">
        <v>1933</v>
      </c>
      <c r="M171" s="163" t="s">
        <v>1713</v>
      </c>
      <c r="N171" s="163" t="s">
        <v>1714</v>
      </c>
      <c r="O171" s="163" t="s">
        <v>1715</v>
      </c>
      <c r="P171" s="163" t="s">
        <v>1716</v>
      </c>
      <c r="Q171" s="163" t="s">
        <v>1717</v>
      </c>
      <c r="R171" s="168">
        <f t="shared" ref="R171" si="587">SUM(R172:R178)</f>
        <v>0</v>
      </c>
      <c r="S171" s="169">
        <f t="shared" ref="S171" si="588">SUM(S172:S178)</f>
        <v>0</v>
      </c>
      <c r="T171" s="170">
        <f t="shared" ref="T171" si="589">SUM(T172:T178)</f>
        <v>0</v>
      </c>
      <c r="U171" s="171">
        <f t="shared" ref="U171" si="590">SUM(U172:U178)</f>
        <v>0</v>
      </c>
      <c r="V171" s="170">
        <f t="shared" ref="V171" si="591">SUM(V172:V178)</f>
        <v>0</v>
      </c>
      <c r="W171" s="171">
        <f t="shared" ref="W171" si="592">SUM(W172:W178)</f>
        <v>0</v>
      </c>
      <c r="X171" s="170">
        <f t="shared" ref="X171" si="593">SUM(X172:X178)</f>
        <v>0</v>
      </c>
      <c r="Y171" s="171">
        <f t="shared" ref="Y171" si="594">SUM(Y172:Y178)</f>
        <v>0</v>
      </c>
      <c r="Z171" s="170">
        <f t="shared" ref="Z171" si="595">SUM(Z172:Z178)</f>
        <v>0</v>
      </c>
      <c r="AA171" s="171">
        <f t="shared" ref="AA171" si="596">SUM(AA172:AA178)</f>
        <v>0</v>
      </c>
      <c r="AB171" s="170">
        <f t="shared" ref="AB171" si="597">SUM(AB172:AB178)</f>
        <v>0</v>
      </c>
      <c r="AC171" s="171">
        <f t="shared" ref="AC171" si="598">SUM(AC172:AC178)</f>
        <v>0</v>
      </c>
      <c r="AD171" s="170">
        <f t="shared" ref="AD171" si="599">SUM(AD172:AD178)</f>
        <v>0</v>
      </c>
      <c r="AE171" s="171">
        <f t="shared" ref="AE171" si="600">SUM(AE172:AE178)</f>
        <v>0</v>
      </c>
      <c r="AF171" s="170">
        <f t="shared" ref="AF171" si="601">SUM(AF172:AF178)</f>
        <v>0</v>
      </c>
      <c r="AG171" s="172">
        <f t="shared" ref="AG171" si="602">SUM(AG172:AG178)</f>
        <v>0</v>
      </c>
      <c r="AH171" s="173">
        <f t="shared" ref="AH171" si="603">SUM(AH172:AH178)</f>
        <v>0</v>
      </c>
      <c r="AI171" s="174">
        <f t="shared" ref="AI171" si="604">SUM(AI172:AI178)</f>
        <v>0</v>
      </c>
      <c r="AJ171" s="41">
        <f t="shared" ref="AJ171" si="605">SUM(AJ172:AJ178)</f>
        <v>0</v>
      </c>
      <c r="AK171" s="42">
        <f t="shared" ref="AK171" si="606">SUM(AK172:AK178)</f>
        <v>0</v>
      </c>
      <c r="AL171" s="42">
        <f t="shared" ref="AL171" si="607">SUM(AL172:AL178)</f>
        <v>0</v>
      </c>
      <c r="AM171" s="42">
        <f t="shared" ref="AM171" si="608">SUM(AM172:AM178)</f>
        <v>0</v>
      </c>
      <c r="AN171" s="42">
        <f t="shared" ref="AN171" si="609">SUM(AN172:AN178)</f>
        <v>0</v>
      </c>
      <c r="AO171" s="42">
        <f t="shared" ref="AO171" si="610">SUM(AO172:AO178)</f>
        <v>0</v>
      </c>
      <c r="AP171" s="43">
        <f t="shared" ref="AP171" si="611">SUM(AP172:AP178)</f>
        <v>0</v>
      </c>
      <c r="AQ171" s="105">
        <f t="shared" ref="AQ171" si="612">SUM(AQ172:AQ178)</f>
        <v>0</v>
      </c>
      <c r="AR171" s="42">
        <f t="shared" ref="AR171" si="613">SUM(AR172:AR178)</f>
        <v>0</v>
      </c>
      <c r="AS171" s="43">
        <f t="shared" ref="AS171" si="614">SUM(AS172:AS178)</f>
        <v>0</v>
      </c>
      <c r="AT171" s="105">
        <f t="shared" ref="AT171" si="615">SUM(AT172:AT178)</f>
        <v>0</v>
      </c>
      <c r="AU171" s="42">
        <f t="shared" ref="AU171" si="616">SUM(AU172:AU178)</f>
        <v>0</v>
      </c>
      <c r="AV171" s="42">
        <f t="shared" ref="AV171" si="617">SUM(AV172:AV178)</f>
        <v>0</v>
      </c>
      <c r="AW171" s="42">
        <f t="shared" ref="AW171" si="618">SUM(AW172:AW178)</f>
        <v>0</v>
      </c>
      <c r="AX171" s="106">
        <f t="shared" ref="AX171" si="619">SUM(AX172:AX178)</f>
        <v>0</v>
      </c>
      <c r="AY171" s="44" t="s">
        <v>1687</v>
      </c>
      <c r="AZ171" s="44" t="s">
        <v>1688</v>
      </c>
      <c r="BA171" s="45" t="s">
        <v>1689</v>
      </c>
    </row>
    <row r="172" spans="1:53" ht="17.25" hidden="1" customHeight="1" x14ac:dyDescent="0.2">
      <c r="A172" s="864"/>
      <c r="B172" s="866" t="str">
        <f>VLOOKUP($D$9,'PROYECTOS REGISTRADOS'!$A$2:$D$82,4,0)</f>
        <v>Ampliación de los programas artìscticos y culturales Tocancipá, Cundinamarca, Centro Oriente</v>
      </c>
      <c r="C172" s="869" t="str">
        <f>VLOOKUP($D$9,'PROYECTOS REGISTRADOS'!$A$2:$D$82,3,0)</f>
        <v>2016-25817-00017</v>
      </c>
      <c r="D172" s="872"/>
      <c r="E172" s="875" t="str">
        <f>IF(D172=0,"0-0",(VLOOKUP(D172,'CONSOLIDADO PLAN DESARROLLO'!$EL$9:$ET$304,2,0)))</f>
        <v>0-0</v>
      </c>
      <c r="F172" s="878" t="str">
        <f>IF(D172=0,"0-0",(VLOOKUP(D172,'CONSOLIDADO PLAN DESARROLLO'!$EL$9:$ET$304,3,0)))</f>
        <v>0-0</v>
      </c>
      <c r="G172" s="881" t="str">
        <f>IF(D172=0,"0-0",(VLOOKUP(D172,'CONSOLIDADO PLAN DESARROLLO'!$EL$9:$ET$304,4,0)))</f>
        <v>0-0</v>
      </c>
      <c r="H172" s="884" t="str">
        <f>IF(D172=0,"0-0",(VLOOKUP(D172,'CONSOLIDADO PLAN DESARROLLO'!$EL$9:$ET$304,5,0)))</f>
        <v>0-0</v>
      </c>
      <c r="I172" s="887" t="str">
        <f>IF(D172=0,"0-0",(VLOOKUP(D172,'CONSOLIDADO PLAN DESARROLLO'!$EL$9:$ET$304,$R$3,0)))</f>
        <v>0-0</v>
      </c>
      <c r="J172" s="888"/>
      <c r="K172" s="899"/>
      <c r="L172" s="902"/>
      <c r="M172" s="175"/>
      <c r="N172" s="176"/>
      <c r="O172" s="177"/>
      <c r="P172" s="46"/>
      <c r="Q172" s="47"/>
      <c r="R172" s="905"/>
      <c r="S172" s="48"/>
      <c r="T172" s="893"/>
      <c r="U172" s="49"/>
      <c r="V172" s="893"/>
      <c r="W172" s="49"/>
      <c r="X172" s="893"/>
      <c r="Y172" s="49"/>
      <c r="Z172" s="893"/>
      <c r="AA172" s="49"/>
      <c r="AB172" s="893"/>
      <c r="AC172" s="49"/>
      <c r="AD172" s="893"/>
      <c r="AE172" s="49"/>
      <c r="AF172" s="893"/>
      <c r="AG172" s="50"/>
      <c r="AH172" s="896">
        <f>+R172+T172+V172+X172+Z172+AB172+AD172+AF172</f>
        <v>0</v>
      </c>
      <c r="AI172" s="104">
        <f t="shared" ref="AI172:AI177" si="620">AC172+AE172+AG172+S172+U172+W172+Y172+AA172</f>
        <v>0</v>
      </c>
      <c r="AJ172" s="51"/>
      <c r="AK172" s="52"/>
      <c r="AL172" s="52"/>
      <c r="AM172" s="52"/>
      <c r="AN172" s="52"/>
      <c r="AO172" s="52"/>
      <c r="AP172" s="53">
        <f t="shared" ref="AP172:AP177" si="621">SUM(AJ172:AO172)</f>
        <v>0</v>
      </c>
      <c r="AQ172" s="54"/>
      <c r="AR172" s="52"/>
      <c r="AS172" s="53">
        <f t="shared" ref="AS172:AS176" si="622">SUM(AQ172:AR172)</f>
        <v>0</v>
      </c>
      <c r="AT172" s="54"/>
      <c r="AU172" s="52"/>
      <c r="AV172" s="52"/>
      <c r="AW172" s="52"/>
      <c r="AX172" s="55"/>
      <c r="AY172" s="56"/>
      <c r="AZ172" s="56"/>
      <c r="BA172" s="57"/>
    </row>
    <row r="173" spans="1:53" ht="17.25" hidden="1" customHeight="1" x14ac:dyDescent="0.2">
      <c r="A173" s="864"/>
      <c r="B173" s="866"/>
      <c r="C173" s="869"/>
      <c r="D173" s="872"/>
      <c r="E173" s="876"/>
      <c r="F173" s="878"/>
      <c r="G173" s="881"/>
      <c r="H173" s="884"/>
      <c r="I173" s="889"/>
      <c r="J173" s="890"/>
      <c r="K173" s="899"/>
      <c r="L173" s="903"/>
      <c r="M173" s="175"/>
      <c r="N173" s="176"/>
      <c r="O173" s="177"/>
      <c r="P173" s="46"/>
      <c r="Q173" s="47"/>
      <c r="R173" s="906"/>
      <c r="S173" s="48"/>
      <c r="T173" s="894"/>
      <c r="U173" s="49"/>
      <c r="V173" s="894"/>
      <c r="W173" s="49"/>
      <c r="X173" s="894"/>
      <c r="Y173" s="49"/>
      <c r="Z173" s="894"/>
      <c r="AA173" s="49"/>
      <c r="AB173" s="894"/>
      <c r="AC173" s="49"/>
      <c r="AD173" s="894"/>
      <c r="AE173" s="49"/>
      <c r="AF173" s="894"/>
      <c r="AG173" s="50"/>
      <c r="AH173" s="897"/>
      <c r="AI173" s="104">
        <f t="shared" si="620"/>
        <v>0</v>
      </c>
      <c r="AJ173" s="51"/>
      <c r="AK173" s="52"/>
      <c r="AL173" s="52"/>
      <c r="AM173" s="52"/>
      <c r="AN173" s="52"/>
      <c r="AO173" s="52"/>
      <c r="AP173" s="53">
        <f t="shared" si="621"/>
        <v>0</v>
      </c>
      <c r="AQ173" s="54"/>
      <c r="AR173" s="52"/>
      <c r="AS173" s="53">
        <f t="shared" si="622"/>
        <v>0</v>
      </c>
      <c r="AT173" s="54"/>
      <c r="AU173" s="52"/>
      <c r="AV173" s="52"/>
      <c r="AW173" s="52"/>
      <c r="AX173" s="55"/>
      <c r="AY173" s="56"/>
      <c r="AZ173" s="56"/>
      <c r="BA173" s="57"/>
    </row>
    <row r="174" spans="1:53" ht="17.25" hidden="1" customHeight="1" x14ac:dyDescent="0.2">
      <c r="A174" s="864"/>
      <c r="B174" s="866"/>
      <c r="C174" s="869"/>
      <c r="D174" s="872"/>
      <c r="E174" s="876"/>
      <c r="F174" s="878"/>
      <c r="G174" s="881"/>
      <c r="H174" s="884"/>
      <c r="I174" s="889"/>
      <c r="J174" s="890"/>
      <c r="K174" s="899"/>
      <c r="L174" s="903"/>
      <c r="M174" s="175"/>
      <c r="N174" s="176"/>
      <c r="O174" s="177"/>
      <c r="P174" s="46"/>
      <c r="Q174" s="47"/>
      <c r="R174" s="906"/>
      <c r="S174" s="48"/>
      <c r="T174" s="894"/>
      <c r="U174" s="49"/>
      <c r="V174" s="894"/>
      <c r="W174" s="49"/>
      <c r="X174" s="894"/>
      <c r="Y174" s="49"/>
      <c r="Z174" s="894"/>
      <c r="AA174" s="49"/>
      <c r="AB174" s="894"/>
      <c r="AC174" s="49"/>
      <c r="AD174" s="894"/>
      <c r="AE174" s="49"/>
      <c r="AF174" s="894"/>
      <c r="AG174" s="50"/>
      <c r="AH174" s="897"/>
      <c r="AI174" s="104">
        <f t="shared" si="620"/>
        <v>0</v>
      </c>
      <c r="AJ174" s="51"/>
      <c r="AK174" s="52"/>
      <c r="AL174" s="52"/>
      <c r="AM174" s="52"/>
      <c r="AN174" s="52"/>
      <c r="AO174" s="52"/>
      <c r="AP174" s="53">
        <f t="shared" si="621"/>
        <v>0</v>
      </c>
      <c r="AQ174" s="54"/>
      <c r="AR174" s="52"/>
      <c r="AS174" s="53">
        <f t="shared" si="622"/>
        <v>0</v>
      </c>
      <c r="AT174" s="54"/>
      <c r="AU174" s="52"/>
      <c r="AV174" s="52"/>
      <c r="AW174" s="52"/>
      <c r="AX174" s="55"/>
      <c r="AY174" s="56"/>
      <c r="AZ174" s="56"/>
      <c r="BA174" s="57"/>
    </row>
    <row r="175" spans="1:53" ht="17.25" hidden="1" customHeight="1" x14ac:dyDescent="0.2">
      <c r="A175" s="864"/>
      <c r="B175" s="866"/>
      <c r="C175" s="869"/>
      <c r="D175" s="872"/>
      <c r="E175" s="876"/>
      <c r="F175" s="878"/>
      <c r="G175" s="881"/>
      <c r="H175" s="884"/>
      <c r="I175" s="889"/>
      <c r="J175" s="890"/>
      <c r="K175" s="899"/>
      <c r="L175" s="903"/>
      <c r="M175" s="175"/>
      <c r="N175" s="176"/>
      <c r="O175" s="177"/>
      <c r="P175" s="46"/>
      <c r="Q175" s="47"/>
      <c r="R175" s="906"/>
      <c r="S175" s="48"/>
      <c r="T175" s="894"/>
      <c r="U175" s="49"/>
      <c r="V175" s="894"/>
      <c r="W175" s="49"/>
      <c r="X175" s="894"/>
      <c r="Y175" s="49"/>
      <c r="Z175" s="894"/>
      <c r="AA175" s="49"/>
      <c r="AB175" s="894"/>
      <c r="AC175" s="49"/>
      <c r="AD175" s="894"/>
      <c r="AE175" s="49"/>
      <c r="AF175" s="894"/>
      <c r="AG175" s="50"/>
      <c r="AH175" s="897"/>
      <c r="AI175" s="104">
        <f t="shared" si="620"/>
        <v>0</v>
      </c>
      <c r="AJ175" s="51"/>
      <c r="AK175" s="52"/>
      <c r="AL175" s="52"/>
      <c r="AM175" s="52"/>
      <c r="AN175" s="52"/>
      <c r="AO175" s="52"/>
      <c r="AP175" s="53">
        <f t="shared" si="621"/>
        <v>0</v>
      </c>
      <c r="AQ175" s="54"/>
      <c r="AR175" s="52"/>
      <c r="AS175" s="53">
        <f t="shared" si="622"/>
        <v>0</v>
      </c>
      <c r="AT175" s="54"/>
      <c r="AU175" s="52"/>
      <c r="AV175" s="52"/>
      <c r="AW175" s="52"/>
      <c r="AX175" s="55"/>
      <c r="AY175" s="56"/>
      <c r="AZ175" s="56"/>
      <c r="BA175" s="57"/>
    </row>
    <row r="176" spans="1:53" ht="17.25" hidden="1" customHeight="1" x14ac:dyDescent="0.2">
      <c r="A176" s="864"/>
      <c r="B176" s="866"/>
      <c r="C176" s="869"/>
      <c r="D176" s="872"/>
      <c r="E176" s="876"/>
      <c r="F176" s="878"/>
      <c r="G176" s="881"/>
      <c r="H176" s="884"/>
      <c r="I176" s="889"/>
      <c r="J176" s="890"/>
      <c r="K176" s="899"/>
      <c r="L176" s="903"/>
      <c r="M176" s="175"/>
      <c r="N176" s="176"/>
      <c r="O176" s="177"/>
      <c r="P176" s="46"/>
      <c r="Q176" s="47"/>
      <c r="R176" s="906"/>
      <c r="S176" s="48"/>
      <c r="T176" s="894"/>
      <c r="U176" s="49"/>
      <c r="V176" s="894"/>
      <c r="W176" s="49"/>
      <c r="X176" s="894"/>
      <c r="Y176" s="49"/>
      <c r="Z176" s="894"/>
      <c r="AA176" s="49"/>
      <c r="AB176" s="894"/>
      <c r="AC176" s="49"/>
      <c r="AD176" s="894"/>
      <c r="AE176" s="49"/>
      <c r="AF176" s="894"/>
      <c r="AG176" s="50"/>
      <c r="AH176" s="897"/>
      <c r="AI176" s="104">
        <f t="shared" si="620"/>
        <v>0</v>
      </c>
      <c r="AJ176" s="51"/>
      <c r="AK176" s="52"/>
      <c r="AL176" s="52"/>
      <c r="AM176" s="52"/>
      <c r="AN176" s="52"/>
      <c r="AO176" s="52"/>
      <c r="AP176" s="53">
        <f t="shared" si="621"/>
        <v>0</v>
      </c>
      <c r="AQ176" s="54"/>
      <c r="AR176" s="52"/>
      <c r="AS176" s="53">
        <f t="shared" si="622"/>
        <v>0</v>
      </c>
      <c r="AT176" s="54"/>
      <c r="AU176" s="52"/>
      <c r="AV176" s="52"/>
      <c r="AW176" s="52"/>
      <c r="AX176" s="55"/>
      <c r="AY176" s="56"/>
      <c r="AZ176" s="56"/>
      <c r="BA176" s="57"/>
    </row>
    <row r="177" spans="1:53" ht="17.25" hidden="1" customHeight="1" x14ac:dyDescent="0.2">
      <c r="A177" s="864"/>
      <c r="B177" s="867"/>
      <c r="C177" s="870"/>
      <c r="D177" s="873"/>
      <c r="E177" s="876"/>
      <c r="F177" s="879"/>
      <c r="G177" s="882"/>
      <c r="H177" s="885"/>
      <c r="I177" s="889"/>
      <c r="J177" s="890"/>
      <c r="K177" s="900"/>
      <c r="L177" s="903"/>
      <c r="M177" s="178"/>
      <c r="N177" s="179"/>
      <c r="O177" s="180"/>
      <c r="P177" s="107"/>
      <c r="Q177" s="108"/>
      <c r="R177" s="906"/>
      <c r="S177" s="109"/>
      <c r="T177" s="894"/>
      <c r="U177" s="110"/>
      <c r="V177" s="894"/>
      <c r="W177" s="110"/>
      <c r="X177" s="894"/>
      <c r="Y177" s="110"/>
      <c r="Z177" s="894"/>
      <c r="AA177" s="110"/>
      <c r="AB177" s="894"/>
      <c r="AC177" s="110"/>
      <c r="AD177" s="894"/>
      <c r="AE177" s="110"/>
      <c r="AF177" s="894"/>
      <c r="AG177" s="111"/>
      <c r="AH177" s="898"/>
      <c r="AI177" s="104">
        <f t="shared" si="620"/>
        <v>0</v>
      </c>
      <c r="AJ177" s="112"/>
      <c r="AK177" s="113"/>
      <c r="AL177" s="113"/>
      <c r="AM177" s="113"/>
      <c r="AN177" s="113"/>
      <c r="AO177" s="113"/>
      <c r="AP177" s="53">
        <f t="shared" si="621"/>
        <v>0</v>
      </c>
      <c r="AQ177" s="114"/>
      <c r="AR177" s="113"/>
      <c r="AS177" s="53">
        <f>SUM(AQ177:AR177)</f>
        <v>0</v>
      </c>
      <c r="AT177" s="114"/>
      <c r="AU177" s="113"/>
      <c r="AV177" s="113"/>
      <c r="AW177" s="113"/>
      <c r="AX177" s="115"/>
      <c r="AY177" s="116"/>
      <c r="AZ177" s="116"/>
      <c r="BA177" s="117"/>
    </row>
    <row r="178" spans="1:53" ht="9.9499999999999993" hidden="1" customHeight="1" thickBot="1" x14ac:dyDescent="0.25">
      <c r="A178" s="865"/>
      <c r="B178" s="868"/>
      <c r="C178" s="871"/>
      <c r="D178" s="874"/>
      <c r="E178" s="877"/>
      <c r="F178" s="880"/>
      <c r="G178" s="883"/>
      <c r="H178" s="886"/>
      <c r="I178" s="891"/>
      <c r="J178" s="892"/>
      <c r="K178" s="901"/>
      <c r="L178" s="904"/>
      <c r="M178" s="181"/>
      <c r="N178" s="182"/>
      <c r="O178" s="183"/>
      <c r="P178" s="118"/>
      <c r="Q178" s="118"/>
      <c r="R178" s="907"/>
      <c r="S178" s="184"/>
      <c r="T178" s="895"/>
      <c r="U178" s="185"/>
      <c r="V178" s="895"/>
      <c r="W178" s="185"/>
      <c r="X178" s="895"/>
      <c r="Y178" s="185"/>
      <c r="Z178" s="895"/>
      <c r="AA178" s="185"/>
      <c r="AB178" s="895"/>
      <c r="AC178" s="185"/>
      <c r="AD178" s="895"/>
      <c r="AE178" s="185"/>
      <c r="AF178" s="895"/>
      <c r="AG178" s="186"/>
      <c r="AH178" s="119"/>
      <c r="AI178" s="120"/>
      <c r="AJ178" s="187"/>
      <c r="AK178" s="188"/>
      <c r="AL178" s="188"/>
      <c r="AM178" s="188"/>
      <c r="AN178" s="188"/>
      <c r="AO178" s="188"/>
      <c r="AP178" s="121"/>
      <c r="AQ178" s="189"/>
      <c r="AR178" s="188"/>
      <c r="AS178" s="121"/>
      <c r="AT178" s="189"/>
      <c r="AU178" s="188"/>
      <c r="AV178" s="188"/>
      <c r="AW178" s="188"/>
      <c r="AX178" s="190"/>
      <c r="AY178" s="191"/>
      <c r="AZ178" s="191"/>
      <c r="BA178" s="192"/>
    </row>
    <row r="179" spans="1:53" ht="6" hidden="1" customHeight="1" x14ac:dyDescent="0.2">
      <c r="A179" s="157"/>
      <c r="B179" s="193"/>
      <c r="C179" s="193"/>
      <c r="D179" s="193"/>
      <c r="E179" s="193"/>
      <c r="F179" s="193"/>
      <c r="G179" s="193"/>
      <c r="H179" s="193"/>
      <c r="I179" s="914"/>
      <c r="J179" s="914"/>
      <c r="K179" s="193"/>
      <c r="L179" s="193"/>
      <c r="M179" s="193"/>
      <c r="N179" s="193"/>
      <c r="O179" s="193"/>
      <c r="P179" s="193"/>
      <c r="Q179" s="193"/>
      <c r="R179" s="193"/>
      <c r="S179" s="193"/>
      <c r="T179" s="193"/>
      <c r="U179" s="193"/>
      <c r="V179" s="193"/>
      <c r="W179" s="193"/>
      <c r="X179" s="193"/>
      <c r="Y179" s="193"/>
      <c r="Z179" s="193"/>
      <c r="AA179" s="193"/>
      <c r="AB179" s="193"/>
      <c r="AC179" s="193"/>
      <c r="AD179" s="193"/>
      <c r="AE179" s="193"/>
      <c r="AF179" s="193"/>
      <c r="AG179" s="193"/>
      <c r="AH179" s="193"/>
      <c r="AI179" s="194"/>
      <c r="AJ179" s="194"/>
      <c r="AK179" s="194"/>
      <c r="AL179" s="194"/>
      <c r="AM179" s="194"/>
      <c r="AN179" s="194"/>
      <c r="AO179" s="195"/>
      <c r="AP179" s="194"/>
      <c r="AQ179" s="194"/>
      <c r="AR179" s="194"/>
      <c r="AS179" s="194"/>
      <c r="AT179" s="194"/>
      <c r="AU179" s="194"/>
      <c r="AV179" s="194"/>
      <c r="AW179" s="194"/>
      <c r="AX179" s="194"/>
      <c r="AY179" s="194"/>
      <c r="AZ179" s="194"/>
      <c r="BA179" s="157"/>
    </row>
    <row r="180" spans="1:53" ht="72" hidden="1" customHeight="1" x14ac:dyDescent="0.2">
      <c r="A180" s="863">
        <v>19</v>
      </c>
      <c r="B180" s="162" t="s">
        <v>1710</v>
      </c>
      <c r="C180" s="163" t="s">
        <v>1711</v>
      </c>
      <c r="D180" s="164" t="s">
        <v>21</v>
      </c>
      <c r="E180" s="164" t="s">
        <v>1899</v>
      </c>
      <c r="F180" s="163" t="s">
        <v>1712</v>
      </c>
      <c r="G180" s="165" t="s">
        <v>1680</v>
      </c>
      <c r="H180" s="165" t="s">
        <v>1681</v>
      </c>
      <c r="I180" s="166" t="s">
        <v>1915</v>
      </c>
      <c r="J180" s="167">
        <f>+$N$3</f>
        <v>2017</v>
      </c>
      <c r="K180" s="165" t="s">
        <v>1932</v>
      </c>
      <c r="L180" s="166" t="s">
        <v>1933</v>
      </c>
      <c r="M180" s="163" t="s">
        <v>1713</v>
      </c>
      <c r="N180" s="163" t="s">
        <v>1714</v>
      </c>
      <c r="O180" s="163" t="s">
        <v>1715</v>
      </c>
      <c r="P180" s="163" t="s">
        <v>1716</v>
      </c>
      <c r="Q180" s="163" t="s">
        <v>1717</v>
      </c>
      <c r="R180" s="168">
        <f t="shared" ref="R180" si="623">SUM(R181:R187)</f>
        <v>0</v>
      </c>
      <c r="S180" s="169">
        <f t="shared" ref="S180" si="624">SUM(S181:S187)</f>
        <v>0</v>
      </c>
      <c r="T180" s="170">
        <f t="shared" ref="T180" si="625">SUM(T181:T187)</f>
        <v>0</v>
      </c>
      <c r="U180" s="171">
        <f t="shared" ref="U180" si="626">SUM(U181:U187)</f>
        <v>0</v>
      </c>
      <c r="V180" s="170">
        <f t="shared" ref="V180" si="627">SUM(V181:V187)</f>
        <v>0</v>
      </c>
      <c r="W180" s="171">
        <f t="shared" ref="W180" si="628">SUM(W181:W187)</f>
        <v>0</v>
      </c>
      <c r="X180" s="170">
        <f t="shared" ref="X180" si="629">SUM(X181:X187)</f>
        <v>0</v>
      </c>
      <c r="Y180" s="171">
        <f t="shared" ref="Y180" si="630">SUM(Y181:Y187)</f>
        <v>0</v>
      </c>
      <c r="Z180" s="170">
        <f t="shared" ref="Z180" si="631">SUM(Z181:Z187)</f>
        <v>0</v>
      </c>
      <c r="AA180" s="171">
        <f t="shared" ref="AA180" si="632">SUM(AA181:AA187)</f>
        <v>0</v>
      </c>
      <c r="AB180" s="170">
        <f t="shared" ref="AB180" si="633">SUM(AB181:AB187)</f>
        <v>0</v>
      </c>
      <c r="AC180" s="171">
        <f t="shared" ref="AC180" si="634">SUM(AC181:AC187)</f>
        <v>0</v>
      </c>
      <c r="AD180" s="170">
        <f t="shared" ref="AD180" si="635">SUM(AD181:AD187)</f>
        <v>0</v>
      </c>
      <c r="AE180" s="171">
        <f t="shared" ref="AE180" si="636">SUM(AE181:AE187)</f>
        <v>0</v>
      </c>
      <c r="AF180" s="170">
        <f t="shared" ref="AF180" si="637">SUM(AF181:AF187)</f>
        <v>0</v>
      </c>
      <c r="AG180" s="172">
        <f t="shared" ref="AG180" si="638">SUM(AG181:AG187)</f>
        <v>0</v>
      </c>
      <c r="AH180" s="173">
        <f t="shared" ref="AH180" si="639">SUM(AH181:AH187)</f>
        <v>0</v>
      </c>
      <c r="AI180" s="174">
        <f t="shared" ref="AI180" si="640">SUM(AI181:AI187)</f>
        <v>0</v>
      </c>
      <c r="AJ180" s="41">
        <f t="shared" ref="AJ180" si="641">SUM(AJ181:AJ187)</f>
        <v>0</v>
      </c>
      <c r="AK180" s="42">
        <f t="shared" ref="AK180" si="642">SUM(AK181:AK187)</f>
        <v>0</v>
      </c>
      <c r="AL180" s="42">
        <f t="shared" ref="AL180" si="643">SUM(AL181:AL187)</f>
        <v>0</v>
      </c>
      <c r="AM180" s="42">
        <f t="shared" ref="AM180" si="644">SUM(AM181:AM187)</f>
        <v>0</v>
      </c>
      <c r="AN180" s="42">
        <f t="shared" ref="AN180" si="645">SUM(AN181:AN187)</f>
        <v>0</v>
      </c>
      <c r="AO180" s="42">
        <f t="shared" ref="AO180" si="646">SUM(AO181:AO187)</f>
        <v>0</v>
      </c>
      <c r="AP180" s="43">
        <f t="shared" ref="AP180" si="647">SUM(AP181:AP187)</f>
        <v>0</v>
      </c>
      <c r="AQ180" s="105">
        <f t="shared" ref="AQ180" si="648">SUM(AQ181:AQ187)</f>
        <v>0</v>
      </c>
      <c r="AR180" s="42">
        <f t="shared" ref="AR180" si="649">SUM(AR181:AR187)</f>
        <v>0</v>
      </c>
      <c r="AS180" s="43">
        <f t="shared" ref="AS180" si="650">SUM(AS181:AS187)</f>
        <v>0</v>
      </c>
      <c r="AT180" s="105">
        <f t="shared" ref="AT180" si="651">SUM(AT181:AT187)</f>
        <v>0</v>
      </c>
      <c r="AU180" s="42">
        <f t="shared" ref="AU180" si="652">SUM(AU181:AU187)</f>
        <v>0</v>
      </c>
      <c r="AV180" s="42">
        <f t="shared" ref="AV180" si="653">SUM(AV181:AV187)</f>
        <v>0</v>
      </c>
      <c r="AW180" s="42">
        <f t="shared" ref="AW180" si="654">SUM(AW181:AW187)</f>
        <v>0</v>
      </c>
      <c r="AX180" s="106">
        <f t="shared" ref="AX180" si="655">SUM(AX181:AX187)</f>
        <v>0</v>
      </c>
      <c r="AY180" s="44" t="s">
        <v>1687</v>
      </c>
      <c r="AZ180" s="44" t="s">
        <v>1688</v>
      </c>
      <c r="BA180" s="45" t="s">
        <v>1689</v>
      </c>
    </row>
    <row r="181" spans="1:53" ht="17.25" hidden="1" customHeight="1" x14ac:dyDescent="0.2">
      <c r="A181" s="864"/>
      <c r="B181" s="866" t="str">
        <f>VLOOKUP($D$9,'PROYECTOS REGISTRADOS'!$A$2:$D$82,4,0)</f>
        <v>Ampliación de los programas artìscticos y culturales Tocancipá, Cundinamarca, Centro Oriente</v>
      </c>
      <c r="C181" s="869" t="str">
        <f>VLOOKUP($D$9,'PROYECTOS REGISTRADOS'!$A$2:$D$82,3,0)</f>
        <v>2016-25817-00017</v>
      </c>
      <c r="D181" s="872"/>
      <c r="E181" s="875" t="str">
        <f>IF(D181=0,"0-0",(VLOOKUP(D181,'CONSOLIDADO PLAN DESARROLLO'!$EL$9:$ET$304,2,0)))</f>
        <v>0-0</v>
      </c>
      <c r="F181" s="878" t="str">
        <f>IF(D181=0,"0-0",(VLOOKUP(D181,'CONSOLIDADO PLAN DESARROLLO'!$EL$9:$ET$304,3,0)))</f>
        <v>0-0</v>
      </c>
      <c r="G181" s="881" t="str">
        <f>IF(D181=0,"0-0",(VLOOKUP(D181,'CONSOLIDADO PLAN DESARROLLO'!$EL$9:$ET$304,4,0)))</f>
        <v>0-0</v>
      </c>
      <c r="H181" s="884" t="str">
        <f>IF(D181=0,"0-0",(VLOOKUP(D181,'CONSOLIDADO PLAN DESARROLLO'!$EL$9:$ET$304,5,0)))</f>
        <v>0-0</v>
      </c>
      <c r="I181" s="887" t="str">
        <f>IF(D181=0,"0-0",(VLOOKUP(D181,'CONSOLIDADO PLAN DESARROLLO'!$EL$9:$ET$304,$R$3,0)))</f>
        <v>0-0</v>
      </c>
      <c r="J181" s="888"/>
      <c r="K181" s="899"/>
      <c r="L181" s="902"/>
      <c r="M181" s="175"/>
      <c r="N181" s="176"/>
      <c r="O181" s="177"/>
      <c r="P181" s="46"/>
      <c r="Q181" s="47"/>
      <c r="R181" s="905"/>
      <c r="S181" s="48"/>
      <c r="T181" s="893"/>
      <c r="U181" s="49"/>
      <c r="V181" s="893"/>
      <c r="W181" s="49"/>
      <c r="X181" s="893"/>
      <c r="Y181" s="49"/>
      <c r="Z181" s="893"/>
      <c r="AA181" s="49"/>
      <c r="AB181" s="893"/>
      <c r="AC181" s="49"/>
      <c r="AD181" s="893"/>
      <c r="AE181" s="49"/>
      <c r="AF181" s="893"/>
      <c r="AG181" s="50"/>
      <c r="AH181" s="896">
        <f>+R181+T181+V181+X181+Z181+AB181+AD181+AF181</f>
        <v>0</v>
      </c>
      <c r="AI181" s="104">
        <f t="shared" ref="AI181:AI186" si="656">AC181+AE181+AG181+S181+U181+W181+Y181+AA181</f>
        <v>0</v>
      </c>
      <c r="AJ181" s="51"/>
      <c r="AK181" s="52"/>
      <c r="AL181" s="52"/>
      <c r="AM181" s="52"/>
      <c r="AN181" s="52"/>
      <c r="AO181" s="52"/>
      <c r="AP181" s="53">
        <f t="shared" ref="AP181:AP186" si="657">SUM(AJ181:AO181)</f>
        <v>0</v>
      </c>
      <c r="AQ181" s="54"/>
      <c r="AR181" s="52"/>
      <c r="AS181" s="53">
        <f t="shared" ref="AS181:AS185" si="658">SUM(AQ181:AR181)</f>
        <v>0</v>
      </c>
      <c r="AT181" s="54"/>
      <c r="AU181" s="52"/>
      <c r="AV181" s="52"/>
      <c r="AW181" s="52"/>
      <c r="AX181" s="55"/>
      <c r="AY181" s="56"/>
      <c r="AZ181" s="56"/>
      <c r="BA181" s="57"/>
    </row>
    <row r="182" spans="1:53" ht="17.25" hidden="1" customHeight="1" x14ac:dyDescent="0.2">
      <c r="A182" s="864"/>
      <c r="B182" s="866"/>
      <c r="C182" s="869"/>
      <c r="D182" s="872"/>
      <c r="E182" s="876"/>
      <c r="F182" s="878"/>
      <c r="G182" s="881"/>
      <c r="H182" s="884"/>
      <c r="I182" s="889"/>
      <c r="J182" s="890"/>
      <c r="K182" s="899"/>
      <c r="L182" s="903"/>
      <c r="M182" s="175"/>
      <c r="N182" s="176"/>
      <c r="O182" s="177"/>
      <c r="P182" s="46"/>
      <c r="Q182" s="47"/>
      <c r="R182" s="906"/>
      <c r="S182" s="48"/>
      <c r="T182" s="894"/>
      <c r="U182" s="49"/>
      <c r="V182" s="894"/>
      <c r="W182" s="49"/>
      <c r="X182" s="894"/>
      <c r="Y182" s="49"/>
      <c r="Z182" s="894"/>
      <c r="AA182" s="49"/>
      <c r="AB182" s="894"/>
      <c r="AC182" s="49"/>
      <c r="AD182" s="894"/>
      <c r="AE182" s="49"/>
      <c r="AF182" s="894"/>
      <c r="AG182" s="50"/>
      <c r="AH182" s="897"/>
      <c r="AI182" s="104">
        <f t="shared" si="656"/>
        <v>0</v>
      </c>
      <c r="AJ182" s="51"/>
      <c r="AK182" s="52"/>
      <c r="AL182" s="52"/>
      <c r="AM182" s="52"/>
      <c r="AN182" s="52"/>
      <c r="AO182" s="52"/>
      <c r="AP182" s="53">
        <f t="shared" si="657"/>
        <v>0</v>
      </c>
      <c r="AQ182" s="54"/>
      <c r="AR182" s="52"/>
      <c r="AS182" s="53">
        <f t="shared" si="658"/>
        <v>0</v>
      </c>
      <c r="AT182" s="54"/>
      <c r="AU182" s="52"/>
      <c r="AV182" s="52"/>
      <c r="AW182" s="52"/>
      <c r="AX182" s="55"/>
      <c r="AY182" s="56"/>
      <c r="AZ182" s="56"/>
      <c r="BA182" s="57"/>
    </row>
    <row r="183" spans="1:53" ht="17.25" hidden="1" customHeight="1" x14ac:dyDescent="0.2">
      <c r="A183" s="864"/>
      <c r="B183" s="866"/>
      <c r="C183" s="869"/>
      <c r="D183" s="872"/>
      <c r="E183" s="876"/>
      <c r="F183" s="878"/>
      <c r="G183" s="881"/>
      <c r="H183" s="884"/>
      <c r="I183" s="889"/>
      <c r="J183" s="890"/>
      <c r="K183" s="899"/>
      <c r="L183" s="903"/>
      <c r="M183" s="175"/>
      <c r="N183" s="176"/>
      <c r="O183" s="177"/>
      <c r="P183" s="46"/>
      <c r="Q183" s="47"/>
      <c r="R183" s="906"/>
      <c r="S183" s="48"/>
      <c r="T183" s="894"/>
      <c r="U183" s="49"/>
      <c r="V183" s="894"/>
      <c r="W183" s="49"/>
      <c r="X183" s="894"/>
      <c r="Y183" s="49"/>
      <c r="Z183" s="894"/>
      <c r="AA183" s="49"/>
      <c r="AB183" s="894"/>
      <c r="AC183" s="49"/>
      <c r="AD183" s="894"/>
      <c r="AE183" s="49"/>
      <c r="AF183" s="894"/>
      <c r="AG183" s="50"/>
      <c r="AH183" s="897"/>
      <c r="AI183" s="104">
        <f t="shared" si="656"/>
        <v>0</v>
      </c>
      <c r="AJ183" s="51"/>
      <c r="AK183" s="52"/>
      <c r="AL183" s="52"/>
      <c r="AM183" s="52"/>
      <c r="AN183" s="52"/>
      <c r="AO183" s="52"/>
      <c r="AP183" s="53">
        <f t="shared" si="657"/>
        <v>0</v>
      </c>
      <c r="AQ183" s="54"/>
      <c r="AR183" s="52"/>
      <c r="AS183" s="53">
        <f t="shared" si="658"/>
        <v>0</v>
      </c>
      <c r="AT183" s="54"/>
      <c r="AU183" s="52"/>
      <c r="AV183" s="52"/>
      <c r="AW183" s="52"/>
      <c r="AX183" s="55"/>
      <c r="AY183" s="56"/>
      <c r="AZ183" s="56"/>
      <c r="BA183" s="57"/>
    </row>
    <row r="184" spans="1:53" ht="17.25" hidden="1" customHeight="1" x14ac:dyDescent="0.2">
      <c r="A184" s="864"/>
      <c r="B184" s="866"/>
      <c r="C184" s="869"/>
      <c r="D184" s="872"/>
      <c r="E184" s="876"/>
      <c r="F184" s="878"/>
      <c r="G184" s="881"/>
      <c r="H184" s="884"/>
      <c r="I184" s="889"/>
      <c r="J184" s="890"/>
      <c r="K184" s="899"/>
      <c r="L184" s="903"/>
      <c r="M184" s="175"/>
      <c r="N184" s="176"/>
      <c r="O184" s="177"/>
      <c r="P184" s="46"/>
      <c r="Q184" s="47"/>
      <c r="R184" s="906"/>
      <c r="S184" s="48"/>
      <c r="T184" s="894"/>
      <c r="U184" s="49"/>
      <c r="V184" s="894"/>
      <c r="W184" s="49"/>
      <c r="X184" s="894"/>
      <c r="Y184" s="49"/>
      <c r="Z184" s="894"/>
      <c r="AA184" s="49"/>
      <c r="AB184" s="894"/>
      <c r="AC184" s="49"/>
      <c r="AD184" s="894"/>
      <c r="AE184" s="49"/>
      <c r="AF184" s="894"/>
      <c r="AG184" s="50"/>
      <c r="AH184" s="897"/>
      <c r="AI184" s="104">
        <f t="shared" si="656"/>
        <v>0</v>
      </c>
      <c r="AJ184" s="51"/>
      <c r="AK184" s="52"/>
      <c r="AL184" s="52"/>
      <c r="AM184" s="52"/>
      <c r="AN184" s="52"/>
      <c r="AO184" s="52"/>
      <c r="AP184" s="53">
        <f t="shared" si="657"/>
        <v>0</v>
      </c>
      <c r="AQ184" s="54"/>
      <c r="AR184" s="52"/>
      <c r="AS184" s="53">
        <f t="shared" si="658"/>
        <v>0</v>
      </c>
      <c r="AT184" s="54"/>
      <c r="AU184" s="52"/>
      <c r="AV184" s="52"/>
      <c r="AW184" s="52"/>
      <c r="AX184" s="55"/>
      <c r="AY184" s="56"/>
      <c r="AZ184" s="56"/>
      <c r="BA184" s="57"/>
    </row>
    <row r="185" spans="1:53" ht="17.25" hidden="1" customHeight="1" x14ac:dyDescent="0.2">
      <c r="A185" s="864"/>
      <c r="B185" s="866"/>
      <c r="C185" s="869"/>
      <c r="D185" s="872"/>
      <c r="E185" s="876"/>
      <c r="F185" s="878"/>
      <c r="G185" s="881"/>
      <c r="H185" s="884"/>
      <c r="I185" s="889"/>
      <c r="J185" s="890"/>
      <c r="K185" s="899"/>
      <c r="L185" s="903"/>
      <c r="M185" s="175"/>
      <c r="N185" s="176"/>
      <c r="O185" s="177"/>
      <c r="P185" s="46"/>
      <c r="Q185" s="47"/>
      <c r="R185" s="906"/>
      <c r="S185" s="48"/>
      <c r="T185" s="894"/>
      <c r="U185" s="49"/>
      <c r="V185" s="894"/>
      <c r="W185" s="49"/>
      <c r="X185" s="894"/>
      <c r="Y185" s="49"/>
      <c r="Z185" s="894"/>
      <c r="AA185" s="49"/>
      <c r="AB185" s="894"/>
      <c r="AC185" s="49"/>
      <c r="AD185" s="894"/>
      <c r="AE185" s="49"/>
      <c r="AF185" s="894"/>
      <c r="AG185" s="50"/>
      <c r="AH185" s="897"/>
      <c r="AI185" s="104">
        <f t="shared" si="656"/>
        <v>0</v>
      </c>
      <c r="AJ185" s="51"/>
      <c r="AK185" s="52"/>
      <c r="AL185" s="52"/>
      <c r="AM185" s="52"/>
      <c r="AN185" s="52"/>
      <c r="AO185" s="52"/>
      <c r="AP185" s="53">
        <f t="shared" si="657"/>
        <v>0</v>
      </c>
      <c r="AQ185" s="54"/>
      <c r="AR185" s="52"/>
      <c r="AS185" s="53">
        <f t="shared" si="658"/>
        <v>0</v>
      </c>
      <c r="AT185" s="54"/>
      <c r="AU185" s="52"/>
      <c r="AV185" s="52"/>
      <c r="AW185" s="52"/>
      <c r="AX185" s="55"/>
      <c r="AY185" s="56"/>
      <c r="AZ185" s="56"/>
      <c r="BA185" s="57"/>
    </row>
    <row r="186" spans="1:53" ht="17.25" hidden="1" customHeight="1" x14ac:dyDescent="0.2">
      <c r="A186" s="864"/>
      <c r="B186" s="867"/>
      <c r="C186" s="870"/>
      <c r="D186" s="873"/>
      <c r="E186" s="876"/>
      <c r="F186" s="879"/>
      <c r="G186" s="882"/>
      <c r="H186" s="885"/>
      <c r="I186" s="889"/>
      <c r="J186" s="890"/>
      <c r="K186" s="900"/>
      <c r="L186" s="903"/>
      <c r="M186" s="178"/>
      <c r="N186" s="179"/>
      <c r="O186" s="180"/>
      <c r="P186" s="107"/>
      <c r="Q186" s="108"/>
      <c r="R186" s="906"/>
      <c r="S186" s="109"/>
      <c r="T186" s="894"/>
      <c r="U186" s="110"/>
      <c r="V186" s="894"/>
      <c r="W186" s="110"/>
      <c r="X186" s="894"/>
      <c r="Y186" s="110"/>
      <c r="Z186" s="894"/>
      <c r="AA186" s="110"/>
      <c r="AB186" s="894"/>
      <c r="AC186" s="110"/>
      <c r="AD186" s="894"/>
      <c r="AE186" s="110"/>
      <c r="AF186" s="894"/>
      <c r="AG186" s="111"/>
      <c r="AH186" s="898"/>
      <c r="AI186" s="104">
        <f t="shared" si="656"/>
        <v>0</v>
      </c>
      <c r="AJ186" s="112"/>
      <c r="AK186" s="113"/>
      <c r="AL186" s="113"/>
      <c r="AM186" s="113"/>
      <c r="AN186" s="113"/>
      <c r="AO186" s="113"/>
      <c r="AP186" s="53">
        <f t="shared" si="657"/>
        <v>0</v>
      </c>
      <c r="AQ186" s="114"/>
      <c r="AR186" s="113"/>
      <c r="AS186" s="53">
        <f>SUM(AQ186:AR186)</f>
        <v>0</v>
      </c>
      <c r="AT186" s="114"/>
      <c r="AU186" s="113"/>
      <c r="AV186" s="113"/>
      <c r="AW186" s="113"/>
      <c r="AX186" s="115"/>
      <c r="AY186" s="116"/>
      <c r="AZ186" s="116"/>
      <c r="BA186" s="117"/>
    </row>
    <row r="187" spans="1:53" ht="9.9499999999999993" hidden="1" customHeight="1" thickBot="1" x14ac:dyDescent="0.25">
      <c r="A187" s="865"/>
      <c r="B187" s="868"/>
      <c r="C187" s="871"/>
      <c r="D187" s="874"/>
      <c r="E187" s="877"/>
      <c r="F187" s="880"/>
      <c r="G187" s="883"/>
      <c r="H187" s="886"/>
      <c r="I187" s="891"/>
      <c r="J187" s="892"/>
      <c r="K187" s="901"/>
      <c r="L187" s="904"/>
      <c r="M187" s="181"/>
      <c r="N187" s="182"/>
      <c r="O187" s="183"/>
      <c r="P187" s="118"/>
      <c r="Q187" s="118"/>
      <c r="R187" s="907"/>
      <c r="S187" s="184"/>
      <c r="T187" s="895"/>
      <c r="U187" s="185"/>
      <c r="V187" s="895"/>
      <c r="W187" s="185"/>
      <c r="X187" s="895"/>
      <c r="Y187" s="185"/>
      <c r="Z187" s="895"/>
      <c r="AA187" s="185"/>
      <c r="AB187" s="895"/>
      <c r="AC187" s="185"/>
      <c r="AD187" s="895"/>
      <c r="AE187" s="185"/>
      <c r="AF187" s="895"/>
      <c r="AG187" s="186"/>
      <c r="AH187" s="119"/>
      <c r="AI187" s="120"/>
      <c r="AJ187" s="187"/>
      <c r="AK187" s="188"/>
      <c r="AL187" s="188"/>
      <c r="AM187" s="188"/>
      <c r="AN187" s="188"/>
      <c r="AO187" s="188"/>
      <c r="AP187" s="121"/>
      <c r="AQ187" s="189"/>
      <c r="AR187" s="188"/>
      <c r="AS187" s="121"/>
      <c r="AT187" s="189"/>
      <c r="AU187" s="188"/>
      <c r="AV187" s="188"/>
      <c r="AW187" s="188"/>
      <c r="AX187" s="190"/>
      <c r="AY187" s="191"/>
      <c r="AZ187" s="191"/>
      <c r="BA187" s="192"/>
    </row>
    <row r="188" spans="1:53" ht="6" hidden="1" customHeight="1" x14ac:dyDescent="0.2">
      <c r="A188" s="157"/>
      <c r="B188" s="193"/>
      <c r="C188" s="193"/>
      <c r="D188" s="193"/>
      <c r="E188" s="193"/>
      <c r="F188" s="193"/>
      <c r="G188" s="193"/>
      <c r="H188" s="193"/>
      <c r="I188" s="914"/>
      <c r="J188" s="914"/>
      <c r="K188" s="193"/>
      <c r="L188" s="193"/>
      <c r="M188" s="193"/>
      <c r="N188" s="193"/>
      <c r="O188" s="193"/>
      <c r="P188" s="193"/>
      <c r="Q188" s="193"/>
      <c r="R188" s="193"/>
      <c r="S188" s="193"/>
      <c r="T188" s="193"/>
      <c r="U188" s="193"/>
      <c r="V188" s="193"/>
      <c r="W188" s="193"/>
      <c r="X188" s="193"/>
      <c r="Y188" s="193"/>
      <c r="Z188" s="193"/>
      <c r="AA188" s="193"/>
      <c r="AB188" s="193"/>
      <c r="AC188" s="193"/>
      <c r="AD188" s="193"/>
      <c r="AE188" s="193"/>
      <c r="AF188" s="193"/>
      <c r="AG188" s="193"/>
      <c r="AH188" s="193"/>
      <c r="AI188" s="194"/>
      <c r="AJ188" s="194"/>
      <c r="AK188" s="194"/>
      <c r="AL188" s="194"/>
      <c r="AM188" s="194"/>
      <c r="AN188" s="194"/>
      <c r="AO188" s="195"/>
      <c r="AP188" s="194"/>
      <c r="AQ188" s="194"/>
      <c r="AR188" s="194"/>
      <c r="AS188" s="194"/>
      <c r="AT188" s="194"/>
      <c r="AU188" s="194"/>
      <c r="AV188" s="194"/>
      <c r="AW188" s="194"/>
      <c r="AX188" s="194"/>
      <c r="AY188" s="194"/>
      <c r="AZ188" s="194"/>
      <c r="BA188" s="157"/>
    </row>
    <row r="189" spans="1:53" ht="72" hidden="1" customHeight="1" x14ac:dyDescent="0.2">
      <c r="A189" s="863">
        <v>20</v>
      </c>
      <c r="B189" s="162" t="s">
        <v>1710</v>
      </c>
      <c r="C189" s="163" t="s">
        <v>1711</v>
      </c>
      <c r="D189" s="164" t="s">
        <v>21</v>
      </c>
      <c r="E189" s="164" t="s">
        <v>1899</v>
      </c>
      <c r="F189" s="163" t="s">
        <v>1712</v>
      </c>
      <c r="G189" s="165" t="s">
        <v>1680</v>
      </c>
      <c r="H189" s="165" t="s">
        <v>1681</v>
      </c>
      <c r="I189" s="166" t="s">
        <v>1915</v>
      </c>
      <c r="J189" s="167">
        <f>+$N$3</f>
        <v>2017</v>
      </c>
      <c r="K189" s="165" t="s">
        <v>1932</v>
      </c>
      <c r="L189" s="166" t="s">
        <v>1933</v>
      </c>
      <c r="M189" s="163" t="s">
        <v>1713</v>
      </c>
      <c r="N189" s="163" t="s">
        <v>1714</v>
      </c>
      <c r="O189" s="163" t="s">
        <v>1715</v>
      </c>
      <c r="P189" s="163" t="s">
        <v>1716</v>
      </c>
      <c r="Q189" s="163" t="s">
        <v>1717</v>
      </c>
      <c r="R189" s="168">
        <f t="shared" ref="R189" si="659">SUM(R190:R196)</f>
        <v>0</v>
      </c>
      <c r="S189" s="169">
        <f t="shared" ref="S189" si="660">SUM(S190:S196)</f>
        <v>0</v>
      </c>
      <c r="T189" s="170">
        <f t="shared" ref="T189" si="661">SUM(T190:T196)</f>
        <v>0</v>
      </c>
      <c r="U189" s="171">
        <f t="shared" ref="U189" si="662">SUM(U190:U196)</f>
        <v>0</v>
      </c>
      <c r="V189" s="170">
        <f t="shared" ref="V189" si="663">SUM(V190:V196)</f>
        <v>0</v>
      </c>
      <c r="W189" s="171">
        <f t="shared" ref="W189" si="664">SUM(W190:W196)</f>
        <v>0</v>
      </c>
      <c r="X189" s="170">
        <f t="shared" ref="X189" si="665">SUM(X190:X196)</f>
        <v>0</v>
      </c>
      <c r="Y189" s="171">
        <f t="shared" ref="Y189" si="666">SUM(Y190:Y196)</f>
        <v>0</v>
      </c>
      <c r="Z189" s="170">
        <f t="shared" ref="Z189" si="667">SUM(Z190:Z196)</f>
        <v>0</v>
      </c>
      <c r="AA189" s="171">
        <f t="shared" ref="AA189" si="668">SUM(AA190:AA196)</f>
        <v>0</v>
      </c>
      <c r="AB189" s="170">
        <f t="shared" ref="AB189" si="669">SUM(AB190:AB196)</f>
        <v>0</v>
      </c>
      <c r="AC189" s="171">
        <f t="shared" ref="AC189" si="670">SUM(AC190:AC196)</f>
        <v>0</v>
      </c>
      <c r="AD189" s="170">
        <f t="shared" ref="AD189" si="671">SUM(AD190:AD196)</f>
        <v>0</v>
      </c>
      <c r="AE189" s="171">
        <f t="shared" ref="AE189" si="672">SUM(AE190:AE196)</f>
        <v>0</v>
      </c>
      <c r="AF189" s="170">
        <f t="shared" ref="AF189" si="673">SUM(AF190:AF196)</f>
        <v>0</v>
      </c>
      <c r="AG189" s="172">
        <f t="shared" ref="AG189" si="674">SUM(AG190:AG196)</f>
        <v>0</v>
      </c>
      <c r="AH189" s="173">
        <f t="shared" ref="AH189" si="675">SUM(AH190:AH196)</f>
        <v>0</v>
      </c>
      <c r="AI189" s="174">
        <f t="shared" ref="AI189" si="676">SUM(AI190:AI196)</f>
        <v>0</v>
      </c>
      <c r="AJ189" s="41">
        <f t="shared" ref="AJ189" si="677">SUM(AJ190:AJ196)</f>
        <v>0</v>
      </c>
      <c r="AK189" s="42">
        <f t="shared" ref="AK189" si="678">SUM(AK190:AK196)</f>
        <v>0</v>
      </c>
      <c r="AL189" s="42">
        <f t="shared" ref="AL189" si="679">SUM(AL190:AL196)</f>
        <v>0</v>
      </c>
      <c r="AM189" s="42">
        <f t="shared" ref="AM189" si="680">SUM(AM190:AM196)</f>
        <v>0</v>
      </c>
      <c r="AN189" s="42">
        <f t="shared" ref="AN189" si="681">SUM(AN190:AN196)</f>
        <v>0</v>
      </c>
      <c r="AO189" s="42">
        <f t="shared" ref="AO189" si="682">SUM(AO190:AO196)</f>
        <v>0</v>
      </c>
      <c r="AP189" s="43">
        <f t="shared" ref="AP189" si="683">SUM(AP190:AP196)</f>
        <v>0</v>
      </c>
      <c r="AQ189" s="105">
        <f t="shared" ref="AQ189" si="684">SUM(AQ190:AQ196)</f>
        <v>0</v>
      </c>
      <c r="AR189" s="42">
        <f t="shared" ref="AR189" si="685">SUM(AR190:AR196)</f>
        <v>0</v>
      </c>
      <c r="AS189" s="43">
        <f t="shared" ref="AS189" si="686">SUM(AS190:AS196)</f>
        <v>0</v>
      </c>
      <c r="AT189" s="105">
        <f t="shared" ref="AT189" si="687">SUM(AT190:AT196)</f>
        <v>0</v>
      </c>
      <c r="AU189" s="42">
        <f t="shared" ref="AU189" si="688">SUM(AU190:AU196)</f>
        <v>0</v>
      </c>
      <c r="AV189" s="42">
        <f t="shared" ref="AV189" si="689">SUM(AV190:AV196)</f>
        <v>0</v>
      </c>
      <c r="AW189" s="42">
        <f t="shared" ref="AW189" si="690">SUM(AW190:AW196)</f>
        <v>0</v>
      </c>
      <c r="AX189" s="106">
        <f t="shared" ref="AX189" si="691">SUM(AX190:AX196)</f>
        <v>0</v>
      </c>
      <c r="AY189" s="44" t="s">
        <v>1687</v>
      </c>
      <c r="AZ189" s="44" t="s">
        <v>1688</v>
      </c>
      <c r="BA189" s="45" t="s">
        <v>1689</v>
      </c>
    </row>
    <row r="190" spans="1:53" ht="17.25" hidden="1" customHeight="1" x14ac:dyDescent="0.2">
      <c r="A190" s="864"/>
      <c r="B190" s="866" t="str">
        <f>VLOOKUP($D$9,'PROYECTOS REGISTRADOS'!$A$2:$D$82,4,0)</f>
        <v>Ampliación de los programas artìscticos y culturales Tocancipá, Cundinamarca, Centro Oriente</v>
      </c>
      <c r="C190" s="869" t="str">
        <f>VLOOKUP($D$9,'PROYECTOS REGISTRADOS'!$A$2:$D$82,3,0)</f>
        <v>2016-25817-00017</v>
      </c>
      <c r="D190" s="872"/>
      <c r="E190" s="875" t="str">
        <f>IF(D190=0,"0-0",(VLOOKUP(D190,'CONSOLIDADO PLAN DESARROLLO'!$EL$9:$ET$304,2,0)))</f>
        <v>0-0</v>
      </c>
      <c r="F190" s="878" t="str">
        <f>IF(D190=0,"0-0",(VLOOKUP(D190,'CONSOLIDADO PLAN DESARROLLO'!$EL$9:$ET$304,3,0)))</f>
        <v>0-0</v>
      </c>
      <c r="G190" s="881" t="str">
        <f>IF(D190=0,"0-0",(VLOOKUP(D190,'CONSOLIDADO PLAN DESARROLLO'!$EL$9:$ET$304,4,0)))</f>
        <v>0-0</v>
      </c>
      <c r="H190" s="884" t="str">
        <f>IF(D190=0,"0-0",(VLOOKUP(D190,'CONSOLIDADO PLAN DESARROLLO'!$EL$9:$ET$304,5,0)))</f>
        <v>0-0</v>
      </c>
      <c r="I190" s="887" t="str">
        <f>IF(D190=0,"0-0",(VLOOKUP(D190,'CONSOLIDADO PLAN DESARROLLO'!$EL$9:$ET$304,$R$3,0)))</f>
        <v>0-0</v>
      </c>
      <c r="J190" s="888"/>
      <c r="K190" s="899"/>
      <c r="L190" s="902"/>
      <c r="M190" s="175"/>
      <c r="N190" s="176"/>
      <c r="O190" s="177"/>
      <c r="P190" s="46"/>
      <c r="Q190" s="47"/>
      <c r="R190" s="905"/>
      <c r="S190" s="48"/>
      <c r="T190" s="893"/>
      <c r="U190" s="49"/>
      <c r="V190" s="893"/>
      <c r="W190" s="49"/>
      <c r="X190" s="893"/>
      <c r="Y190" s="49"/>
      <c r="Z190" s="893"/>
      <c r="AA190" s="49"/>
      <c r="AB190" s="893"/>
      <c r="AC190" s="49"/>
      <c r="AD190" s="893"/>
      <c r="AE190" s="49"/>
      <c r="AF190" s="893"/>
      <c r="AG190" s="50"/>
      <c r="AH190" s="896">
        <f>+R190+T190+V190+X190+Z190+AB190+AD190+AF190</f>
        <v>0</v>
      </c>
      <c r="AI190" s="104">
        <f t="shared" ref="AI190:AI195" si="692">AC190+AE190+AG190+S190+U190+W190+Y190+AA190</f>
        <v>0</v>
      </c>
      <c r="AJ190" s="51"/>
      <c r="AK190" s="52"/>
      <c r="AL190" s="52"/>
      <c r="AM190" s="52"/>
      <c r="AN190" s="52"/>
      <c r="AO190" s="52"/>
      <c r="AP190" s="53">
        <f t="shared" ref="AP190:AP195" si="693">SUM(AJ190:AO190)</f>
        <v>0</v>
      </c>
      <c r="AQ190" s="54"/>
      <c r="AR190" s="52"/>
      <c r="AS190" s="53">
        <f t="shared" ref="AS190:AS194" si="694">SUM(AQ190:AR190)</f>
        <v>0</v>
      </c>
      <c r="AT190" s="54"/>
      <c r="AU190" s="52"/>
      <c r="AV190" s="52"/>
      <c r="AW190" s="52"/>
      <c r="AX190" s="55"/>
      <c r="AY190" s="56"/>
      <c r="AZ190" s="56"/>
      <c r="BA190" s="57"/>
    </row>
    <row r="191" spans="1:53" ht="17.25" hidden="1" customHeight="1" x14ac:dyDescent="0.2">
      <c r="A191" s="864"/>
      <c r="B191" s="866"/>
      <c r="C191" s="869"/>
      <c r="D191" s="872"/>
      <c r="E191" s="876"/>
      <c r="F191" s="878"/>
      <c r="G191" s="881"/>
      <c r="H191" s="884"/>
      <c r="I191" s="889"/>
      <c r="J191" s="890"/>
      <c r="K191" s="899"/>
      <c r="L191" s="903"/>
      <c r="M191" s="175"/>
      <c r="N191" s="176"/>
      <c r="O191" s="177"/>
      <c r="P191" s="46"/>
      <c r="Q191" s="47"/>
      <c r="R191" s="906"/>
      <c r="S191" s="48"/>
      <c r="T191" s="894"/>
      <c r="U191" s="49"/>
      <c r="V191" s="894"/>
      <c r="W191" s="49"/>
      <c r="X191" s="894"/>
      <c r="Y191" s="49"/>
      <c r="Z191" s="894"/>
      <c r="AA191" s="49"/>
      <c r="AB191" s="894"/>
      <c r="AC191" s="49"/>
      <c r="AD191" s="894"/>
      <c r="AE191" s="49"/>
      <c r="AF191" s="894"/>
      <c r="AG191" s="50"/>
      <c r="AH191" s="897"/>
      <c r="AI191" s="104">
        <f t="shared" si="692"/>
        <v>0</v>
      </c>
      <c r="AJ191" s="51"/>
      <c r="AK191" s="52"/>
      <c r="AL191" s="52"/>
      <c r="AM191" s="52"/>
      <c r="AN191" s="52"/>
      <c r="AO191" s="52"/>
      <c r="AP191" s="53">
        <f t="shared" si="693"/>
        <v>0</v>
      </c>
      <c r="AQ191" s="54"/>
      <c r="AR191" s="52"/>
      <c r="AS191" s="53">
        <f t="shared" si="694"/>
        <v>0</v>
      </c>
      <c r="AT191" s="54"/>
      <c r="AU191" s="52"/>
      <c r="AV191" s="52"/>
      <c r="AW191" s="52"/>
      <c r="AX191" s="55"/>
      <c r="AY191" s="56"/>
      <c r="AZ191" s="56"/>
      <c r="BA191" s="57"/>
    </row>
    <row r="192" spans="1:53" ht="17.25" hidden="1" customHeight="1" x14ac:dyDescent="0.2">
      <c r="A192" s="864"/>
      <c r="B192" s="866"/>
      <c r="C192" s="869"/>
      <c r="D192" s="872"/>
      <c r="E192" s="876"/>
      <c r="F192" s="878"/>
      <c r="G192" s="881"/>
      <c r="H192" s="884"/>
      <c r="I192" s="889"/>
      <c r="J192" s="890"/>
      <c r="K192" s="899"/>
      <c r="L192" s="903"/>
      <c r="M192" s="175"/>
      <c r="N192" s="176"/>
      <c r="O192" s="177"/>
      <c r="P192" s="46"/>
      <c r="Q192" s="47"/>
      <c r="R192" s="906"/>
      <c r="S192" s="48"/>
      <c r="T192" s="894"/>
      <c r="U192" s="49"/>
      <c r="V192" s="894"/>
      <c r="W192" s="49"/>
      <c r="X192" s="894"/>
      <c r="Y192" s="49"/>
      <c r="Z192" s="894"/>
      <c r="AA192" s="49"/>
      <c r="AB192" s="894"/>
      <c r="AC192" s="49"/>
      <c r="AD192" s="894"/>
      <c r="AE192" s="49"/>
      <c r="AF192" s="894"/>
      <c r="AG192" s="50"/>
      <c r="AH192" s="897"/>
      <c r="AI192" s="104">
        <f t="shared" si="692"/>
        <v>0</v>
      </c>
      <c r="AJ192" s="51"/>
      <c r="AK192" s="52"/>
      <c r="AL192" s="52"/>
      <c r="AM192" s="52"/>
      <c r="AN192" s="52"/>
      <c r="AO192" s="52"/>
      <c r="AP192" s="53">
        <f t="shared" si="693"/>
        <v>0</v>
      </c>
      <c r="AQ192" s="54"/>
      <c r="AR192" s="52"/>
      <c r="AS192" s="53">
        <f t="shared" si="694"/>
        <v>0</v>
      </c>
      <c r="AT192" s="54"/>
      <c r="AU192" s="52"/>
      <c r="AV192" s="52"/>
      <c r="AW192" s="52"/>
      <c r="AX192" s="55"/>
      <c r="AY192" s="56"/>
      <c r="AZ192" s="56"/>
      <c r="BA192" s="57"/>
    </row>
    <row r="193" spans="1:53" ht="17.25" hidden="1" customHeight="1" x14ac:dyDescent="0.2">
      <c r="A193" s="864"/>
      <c r="B193" s="866"/>
      <c r="C193" s="869"/>
      <c r="D193" s="872"/>
      <c r="E193" s="876"/>
      <c r="F193" s="878"/>
      <c r="G193" s="881"/>
      <c r="H193" s="884"/>
      <c r="I193" s="889"/>
      <c r="J193" s="890"/>
      <c r="K193" s="899"/>
      <c r="L193" s="903"/>
      <c r="M193" s="175"/>
      <c r="N193" s="176"/>
      <c r="O193" s="177"/>
      <c r="P193" s="46"/>
      <c r="Q193" s="47"/>
      <c r="R193" s="906"/>
      <c r="S193" s="48"/>
      <c r="T193" s="894"/>
      <c r="U193" s="49"/>
      <c r="V193" s="894"/>
      <c r="W193" s="49"/>
      <c r="X193" s="894"/>
      <c r="Y193" s="49"/>
      <c r="Z193" s="894"/>
      <c r="AA193" s="49"/>
      <c r="AB193" s="894"/>
      <c r="AC193" s="49"/>
      <c r="AD193" s="894"/>
      <c r="AE193" s="49"/>
      <c r="AF193" s="894"/>
      <c r="AG193" s="50"/>
      <c r="AH193" s="897"/>
      <c r="AI193" s="104">
        <f t="shared" si="692"/>
        <v>0</v>
      </c>
      <c r="AJ193" s="51"/>
      <c r="AK193" s="52"/>
      <c r="AL193" s="52"/>
      <c r="AM193" s="52"/>
      <c r="AN193" s="52"/>
      <c r="AO193" s="52"/>
      <c r="AP193" s="53">
        <f t="shared" si="693"/>
        <v>0</v>
      </c>
      <c r="AQ193" s="54"/>
      <c r="AR193" s="52"/>
      <c r="AS193" s="53">
        <f t="shared" si="694"/>
        <v>0</v>
      </c>
      <c r="AT193" s="54"/>
      <c r="AU193" s="52"/>
      <c r="AV193" s="52"/>
      <c r="AW193" s="52"/>
      <c r="AX193" s="55"/>
      <c r="AY193" s="56"/>
      <c r="AZ193" s="56"/>
      <c r="BA193" s="57"/>
    </row>
    <row r="194" spans="1:53" ht="17.25" hidden="1" customHeight="1" x14ac:dyDescent="0.2">
      <c r="A194" s="864"/>
      <c r="B194" s="866"/>
      <c r="C194" s="869"/>
      <c r="D194" s="872"/>
      <c r="E194" s="876"/>
      <c r="F194" s="878"/>
      <c r="G194" s="881"/>
      <c r="H194" s="884"/>
      <c r="I194" s="889"/>
      <c r="J194" s="890"/>
      <c r="K194" s="899"/>
      <c r="L194" s="903"/>
      <c r="M194" s="175"/>
      <c r="N194" s="176"/>
      <c r="O194" s="177"/>
      <c r="P194" s="46"/>
      <c r="Q194" s="47"/>
      <c r="R194" s="906"/>
      <c r="S194" s="48"/>
      <c r="T194" s="894"/>
      <c r="U194" s="49"/>
      <c r="V194" s="894"/>
      <c r="W194" s="49"/>
      <c r="X194" s="894"/>
      <c r="Y194" s="49"/>
      <c r="Z194" s="894"/>
      <c r="AA194" s="49"/>
      <c r="AB194" s="894"/>
      <c r="AC194" s="49"/>
      <c r="AD194" s="894"/>
      <c r="AE194" s="49"/>
      <c r="AF194" s="894"/>
      <c r="AG194" s="50"/>
      <c r="AH194" s="897"/>
      <c r="AI194" s="104">
        <f t="shared" si="692"/>
        <v>0</v>
      </c>
      <c r="AJ194" s="51"/>
      <c r="AK194" s="52"/>
      <c r="AL194" s="52"/>
      <c r="AM194" s="52"/>
      <c r="AN194" s="52"/>
      <c r="AO194" s="52"/>
      <c r="AP194" s="53">
        <f t="shared" si="693"/>
        <v>0</v>
      </c>
      <c r="AQ194" s="54"/>
      <c r="AR194" s="52"/>
      <c r="AS194" s="53">
        <f t="shared" si="694"/>
        <v>0</v>
      </c>
      <c r="AT194" s="54"/>
      <c r="AU194" s="52"/>
      <c r="AV194" s="52"/>
      <c r="AW194" s="52"/>
      <c r="AX194" s="55"/>
      <c r="AY194" s="56"/>
      <c r="AZ194" s="56"/>
      <c r="BA194" s="57"/>
    </row>
    <row r="195" spans="1:53" ht="17.25" hidden="1" customHeight="1" x14ac:dyDescent="0.2">
      <c r="A195" s="864"/>
      <c r="B195" s="867"/>
      <c r="C195" s="870"/>
      <c r="D195" s="873"/>
      <c r="E195" s="876"/>
      <c r="F195" s="879"/>
      <c r="G195" s="882"/>
      <c r="H195" s="885"/>
      <c r="I195" s="889"/>
      <c r="J195" s="890"/>
      <c r="K195" s="900"/>
      <c r="L195" s="903"/>
      <c r="M195" s="178"/>
      <c r="N195" s="179"/>
      <c r="O195" s="180"/>
      <c r="P195" s="107"/>
      <c r="Q195" s="108"/>
      <c r="R195" s="906"/>
      <c r="S195" s="109"/>
      <c r="T195" s="894"/>
      <c r="U195" s="110"/>
      <c r="V195" s="894"/>
      <c r="W195" s="110"/>
      <c r="X195" s="894"/>
      <c r="Y195" s="110"/>
      <c r="Z195" s="894"/>
      <c r="AA195" s="110"/>
      <c r="AB195" s="894"/>
      <c r="AC195" s="110"/>
      <c r="AD195" s="894"/>
      <c r="AE195" s="110"/>
      <c r="AF195" s="894"/>
      <c r="AG195" s="111"/>
      <c r="AH195" s="898"/>
      <c r="AI195" s="104">
        <f t="shared" si="692"/>
        <v>0</v>
      </c>
      <c r="AJ195" s="112"/>
      <c r="AK195" s="113"/>
      <c r="AL195" s="113"/>
      <c r="AM195" s="113"/>
      <c r="AN195" s="113"/>
      <c r="AO195" s="113"/>
      <c r="AP195" s="53">
        <f t="shared" si="693"/>
        <v>0</v>
      </c>
      <c r="AQ195" s="114"/>
      <c r="AR195" s="113"/>
      <c r="AS195" s="53">
        <f>SUM(AQ195:AR195)</f>
        <v>0</v>
      </c>
      <c r="AT195" s="114"/>
      <c r="AU195" s="113"/>
      <c r="AV195" s="113"/>
      <c r="AW195" s="113"/>
      <c r="AX195" s="115"/>
      <c r="AY195" s="116"/>
      <c r="AZ195" s="116"/>
      <c r="BA195" s="117"/>
    </row>
    <row r="196" spans="1:53" ht="9.9499999999999993" hidden="1" customHeight="1" thickBot="1" x14ac:dyDescent="0.25">
      <c r="A196" s="865"/>
      <c r="B196" s="868"/>
      <c r="C196" s="871"/>
      <c r="D196" s="874"/>
      <c r="E196" s="877"/>
      <c r="F196" s="880"/>
      <c r="G196" s="883"/>
      <c r="H196" s="886"/>
      <c r="I196" s="891"/>
      <c r="J196" s="892"/>
      <c r="K196" s="901"/>
      <c r="L196" s="904"/>
      <c r="M196" s="181"/>
      <c r="N196" s="182"/>
      <c r="O196" s="183"/>
      <c r="P196" s="118"/>
      <c r="Q196" s="118"/>
      <c r="R196" s="907"/>
      <c r="S196" s="184"/>
      <c r="T196" s="895"/>
      <c r="U196" s="185"/>
      <c r="V196" s="895"/>
      <c r="W196" s="185"/>
      <c r="X196" s="895"/>
      <c r="Y196" s="185"/>
      <c r="Z196" s="895"/>
      <c r="AA196" s="185"/>
      <c r="AB196" s="895"/>
      <c r="AC196" s="185"/>
      <c r="AD196" s="895"/>
      <c r="AE196" s="185"/>
      <c r="AF196" s="895"/>
      <c r="AG196" s="186"/>
      <c r="AH196" s="119"/>
      <c r="AI196" s="120"/>
      <c r="AJ196" s="187"/>
      <c r="AK196" s="188"/>
      <c r="AL196" s="188"/>
      <c r="AM196" s="188"/>
      <c r="AN196" s="188"/>
      <c r="AO196" s="188"/>
      <c r="AP196" s="121"/>
      <c r="AQ196" s="189"/>
      <c r="AR196" s="188"/>
      <c r="AS196" s="121"/>
      <c r="AT196" s="189"/>
      <c r="AU196" s="188"/>
      <c r="AV196" s="188"/>
      <c r="AW196" s="188"/>
      <c r="AX196" s="190"/>
      <c r="AY196" s="191"/>
      <c r="AZ196" s="191"/>
      <c r="BA196" s="192"/>
    </row>
    <row r="197" spans="1:53" ht="6" hidden="1" customHeight="1" x14ac:dyDescent="0.2">
      <c r="A197" s="157"/>
      <c r="B197" s="193"/>
      <c r="C197" s="193"/>
      <c r="D197" s="193"/>
      <c r="E197" s="193"/>
      <c r="F197" s="193"/>
      <c r="G197" s="193"/>
      <c r="H197" s="193"/>
      <c r="I197" s="914"/>
      <c r="J197" s="914"/>
      <c r="K197" s="193"/>
      <c r="L197" s="193"/>
      <c r="M197" s="193"/>
      <c r="N197" s="193"/>
      <c r="O197" s="193"/>
      <c r="P197" s="193"/>
      <c r="Q197" s="193"/>
      <c r="R197" s="193"/>
      <c r="S197" s="193"/>
      <c r="T197" s="193"/>
      <c r="U197" s="193"/>
      <c r="V197" s="193"/>
      <c r="W197" s="193"/>
      <c r="X197" s="193"/>
      <c r="Y197" s="193"/>
      <c r="Z197" s="193"/>
      <c r="AA197" s="193"/>
      <c r="AB197" s="193"/>
      <c r="AC197" s="193"/>
      <c r="AD197" s="193"/>
      <c r="AE197" s="193"/>
      <c r="AF197" s="193"/>
      <c r="AG197" s="193"/>
      <c r="AH197" s="193"/>
      <c r="AI197" s="194"/>
      <c r="AJ197" s="194"/>
      <c r="AK197" s="194"/>
      <c r="AL197" s="194"/>
      <c r="AM197" s="194"/>
      <c r="AN197" s="194"/>
      <c r="AO197" s="195"/>
      <c r="AP197" s="194"/>
      <c r="AQ197" s="194"/>
      <c r="AR197" s="194"/>
      <c r="AS197" s="194"/>
      <c r="AT197" s="194"/>
      <c r="AU197" s="194"/>
      <c r="AV197" s="194"/>
      <c r="AW197" s="194"/>
      <c r="AX197" s="194"/>
      <c r="AY197" s="194"/>
      <c r="AZ197" s="194"/>
      <c r="BA197" s="157"/>
    </row>
    <row r="198" spans="1:53" ht="72" hidden="1" customHeight="1" x14ac:dyDescent="0.2">
      <c r="A198" s="863">
        <v>21</v>
      </c>
      <c r="B198" s="162" t="s">
        <v>1710</v>
      </c>
      <c r="C198" s="163" t="s">
        <v>1711</v>
      </c>
      <c r="D198" s="164" t="s">
        <v>21</v>
      </c>
      <c r="E198" s="164" t="s">
        <v>1899</v>
      </c>
      <c r="F198" s="163" t="s">
        <v>1712</v>
      </c>
      <c r="G198" s="165" t="s">
        <v>1680</v>
      </c>
      <c r="H198" s="165" t="s">
        <v>1681</v>
      </c>
      <c r="I198" s="166" t="s">
        <v>1915</v>
      </c>
      <c r="J198" s="167">
        <f>+$N$3</f>
        <v>2017</v>
      </c>
      <c r="K198" s="165" t="s">
        <v>1932</v>
      </c>
      <c r="L198" s="166" t="s">
        <v>1933</v>
      </c>
      <c r="M198" s="163" t="s">
        <v>1713</v>
      </c>
      <c r="N198" s="163" t="s">
        <v>1714</v>
      </c>
      <c r="O198" s="163" t="s">
        <v>1715</v>
      </c>
      <c r="P198" s="163" t="s">
        <v>1716</v>
      </c>
      <c r="Q198" s="163" t="s">
        <v>1717</v>
      </c>
      <c r="R198" s="168">
        <f t="shared" ref="R198" si="695">SUM(R199:R205)</f>
        <v>0</v>
      </c>
      <c r="S198" s="169">
        <f t="shared" ref="S198" si="696">SUM(S199:S205)</f>
        <v>0</v>
      </c>
      <c r="T198" s="170">
        <f t="shared" ref="T198" si="697">SUM(T199:T205)</f>
        <v>0</v>
      </c>
      <c r="U198" s="171">
        <f t="shared" ref="U198" si="698">SUM(U199:U205)</f>
        <v>0</v>
      </c>
      <c r="V198" s="170">
        <f t="shared" ref="V198" si="699">SUM(V199:V205)</f>
        <v>0</v>
      </c>
      <c r="W198" s="171">
        <f t="shared" ref="W198" si="700">SUM(W199:W205)</f>
        <v>0</v>
      </c>
      <c r="X198" s="170">
        <f t="shared" ref="X198" si="701">SUM(X199:X205)</f>
        <v>0</v>
      </c>
      <c r="Y198" s="171">
        <f t="shared" ref="Y198" si="702">SUM(Y199:Y205)</f>
        <v>0</v>
      </c>
      <c r="Z198" s="170">
        <f t="shared" ref="Z198" si="703">SUM(Z199:Z205)</f>
        <v>0</v>
      </c>
      <c r="AA198" s="171">
        <f t="shared" ref="AA198" si="704">SUM(AA199:AA205)</f>
        <v>0</v>
      </c>
      <c r="AB198" s="170">
        <f t="shared" ref="AB198" si="705">SUM(AB199:AB205)</f>
        <v>0</v>
      </c>
      <c r="AC198" s="171">
        <f t="shared" ref="AC198" si="706">SUM(AC199:AC205)</f>
        <v>0</v>
      </c>
      <c r="AD198" s="170">
        <f t="shared" ref="AD198" si="707">SUM(AD199:AD205)</f>
        <v>0</v>
      </c>
      <c r="AE198" s="171">
        <f t="shared" ref="AE198" si="708">SUM(AE199:AE205)</f>
        <v>0</v>
      </c>
      <c r="AF198" s="170">
        <f t="shared" ref="AF198" si="709">SUM(AF199:AF205)</f>
        <v>0</v>
      </c>
      <c r="AG198" s="172">
        <f t="shared" ref="AG198" si="710">SUM(AG199:AG205)</f>
        <v>0</v>
      </c>
      <c r="AH198" s="173">
        <f t="shared" ref="AH198" si="711">SUM(AH199:AH205)</f>
        <v>0</v>
      </c>
      <c r="AI198" s="174">
        <f t="shared" ref="AI198" si="712">SUM(AI199:AI205)</f>
        <v>0</v>
      </c>
      <c r="AJ198" s="41">
        <f t="shared" ref="AJ198" si="713">SUM(AJ199:AJ205)</f>
        <v>0</v>
      </c>
      <c r="AK198" s="42">
        <f t="shared" ref="AK198" si="714">SUM(AK199:AK205)</f>
        <v>0</v>
      </c>
      <c r="AL198" s="42">
        <f t="shared" ref="AL198" si="715">SUM(AL199:AL205)</f>
        <v>0</v>
      </c>
      <c r="AM198" s="42">
        <f t="shared" ref="AM198" si="716">SUM(AM199:AM205)</f>
        <v>0</v>
      </c>
      <c r="AN198" s="42">
        <f t="shared" ref="AN198" si="717">SUM(AN199:AN205)</f>
        <v>0</v>
      </c>
      <c r="AO198" s="42">
        <f t="shared" ref="AO198" si="718">SUM(AO199:AO205)</f>
        <v>0</v>
      </c>
      <c r="AP198" s="43">
        <f t="shared" ref="AP198" si="719">SUM(AP199:AP205)</f>
        <v>0</v>
      </c>
      <c r="AQ198" s="105">
        <f t="shared" ref="AQ198" si="720">SUM(AQ199:AQ205)</f>
        <v>0</v>
      </c>
      <c r="AR198" s="42">
        <f t="shared" ref="AR198" si="721">SUM(AR199:AR205)</f>
        <v>0</v>
      </c>
      <c r="AS198" s="43">
        <f t="shared" ref="AS198" si="722">SUM(AS199:AS205)</f>
        <v>0</v>
      </c>
      <c r="AT198" s="105">
        <f t="shared" ref="AT198" si="723">SUM(AT199:AT205)</f>
        <v>0</v>
      </c>
      <c r="AU198" s="42">
        <f t="shared" ref="AU198" si="724">SUM(AU199:AU205)</f>
        <v>0</v>
      </c>
      <c r="AV198" s="42">
        <f t="shared" ref="AV198" si="725">SUM(AV199:AV205)</f>
        <v>0</v>
      </c>
      <c r="AW198" s="42">
        <f t="shared" ref="AW198" si="726">SUM(AW199:AW205)</f>
        <v>0</v>
      </c>
      <c r="AX198" s="106">
        <f t="shared" ref="AX198" si="727">SUM(AX199:AX205)</f>
        <v>0</v>
      </c>
      <c r="AY198" s="44" t="s">
        <v>1687</v>
      </c>
      <c r="AZ198" s="44" t="s">
        <v>1688</v>
      </c>
      <c r="BA198" s="45" t="s">
        <v>1689</v>
      </c>
    </row>
    <row r="199" spans="1:53" ht="17.25" hidden="1" customHeight="1" x14ac:dyDescent="0.2">
      <c r="A199" s="864"/>
      <c r="B199" s="866" t="str">
        <f>VLOOKUP($D$9,'PROYECTOS REGISTRADOS'!$A$2:$D$82,4,0)</f>
        <v>Ampliación de los programas artìscticos y culturales Tocancipá, Cundinamarca, Centro Oriente</v>
      </c>
      <c r="C199" s="869" t="str">
        <f>VLOOKUP($D$9,'PROYECTOS REGISTRADOS'!$A$2:$D$82,3,0)</f>
        <v>2016-25817-00017</v>
      </c>
      <c r="D199" s="872"/>
      <c r="E199" s="875" t="str">
        <f>IF(D199=0,"0-0",(VLOOKUP(D199,'CONSOLIDADO PLAN DESARROLLO'!$EL$9:$ET$304,2,0)))</f>
        <v>0-0</v>
      </c>
      <c r="F199" s="878" t="str">
        <f>IF(D199=0,"0-0",(VLOOKUP(D199,'CONSOLIDADO PLAN DESARROLLO'!$EL$9:$ET$304,3,0)))</f>
        <v>0-0</v>
      </c>
      <c r="G199" s="881" t="str">
        <f>IF(D199=0,"0-0",(VLOOKUP(D199,'CONSOLIDADO PLAN DESARROLLO'!$EL$9:$ET$304,4,0)))</f>
        <v>0-0</v>
      </c>
      <c r="H199" s="884" t="str">
        <f>IF(D199=0,"0-0",(VLOOKUP(D199,'CONSOLIDADO PLAN DESARROLLO'!$EL$9:$ET$304,5,0)))</f>
        <v>0-0</v>
      </c>
      <c r="I199" s="887" t="str">
        <f>IF(D199=0,"0-0",(VLOOKUP(D199,'CONSOLIDADO PLAN DESARROLLO'!$EL$9:$ET$304,$R$3,0)))</f>
        <v>0-0</v>
      </c>
      <c r="J199" s="888"/>
      <c r="K199" s="899"/>
      <c r="L199" s="902"/>
      <c r="M199" s="175"/>
      <c r="N199" s="176"/>
      <c r="O199" s="177"/>
      <c r="P199" s="46"/>
      <c r="Q199" s="47"/>
      <c r="R199" s="905"/>
      <c r="S199" s="48"/>
      <c r="T199" s="893"/>
      <c r="U199" s="49"/>
      <c r="V199" s="893"/>
      <c r="W199" s="49"/>
      <c r="X199" s="893"/>
      <c r="Y199" s="49"/>
      <c r="Z199" s="893"/>
      <c r="AA199" s="49"/>
      <c r="AB199" s="893"/>
      <c r="AC199" s="49"/>
      <c r="AD199" s="893"/>
      <c r="AE199" s="49"/>
      <c r="AF199" s="893"/>
      <c r="AG199" s="50"/>
      <c r="AH199" s="896">
        <f>+R199+T199+V199+X199+Z199+AB199+AD199+AF199</f>
        <v>0</v>
      </c>
      <c r="AI199" s="104">
        <f t="shared" ref="AI199:AI204" si="728">AC199+AE199+AG199+S199+U199+W199+Y199+AA199</f>
        <v>0</v>
      </c>
      <c r="AJ199" s="51"/>
      <c r="AK199" s="52"/>
      <c r="AL199" s="52"/>
      <c r="AM199" s="52"/>
      <c r="AN199" s="52"/>
      <c r="AO199" s="52"/>
      <c r="AP199" s="53">
        <f t="shared" ref="AP199:AP204" si="729">SUM(AJ199:AO199)</f>
        <v>0</v>
      </c>
      <c r="AQ199" s="54"/>
      <c r="AR199" s="52"/>
      <c r="AS199" s="53">
        <f t="shared" ref="AS199:AS203" si="730">SUM(AQ199:AR199)</f>
        <v>0</v>
      </c>
      <c r="AT199" s="54"/>
      <c r="AU199" s="52"/>
      <c r="AV199" s="52"/>
      <c r="AW199" s="52"/>
      <c r="AX199" s="55"/>
      <c r="AY199" s="56"/>
      <c r="AZ199" s="56"/>
      <c r="BA199" s="57"/>
    </row>
    <row r="200" spans="1:53" ht="17.25" hidden="1" customHeight="1" x14ac:dyDescent="0.2">
      <c r="A200" s="864"/>
      <c r="B200" s="866"/>
      <c r="C200" s="869"/>
      <c r="D200" s="872"/>
      <c r="E200" s="876"/>
      <c r="F200" s="878"/>
      <c r="G200" s="881"/>
      <c r="H200" s="884"/>
      <c r="I200" s="889"/>
      <c r="J200" s="890"/>
      <c r="K200" s="899"/>
      <c r="L200" s="903"/>
      <c r="M200" s="175"/>
      <c r="N200" s="176"/>
      <c r="O200" s="177"/>
      <c r="P200" s="46"/>
      <c r="Q200" s="47"/>
      <c r="R200" s="906"/>
      <c r="S200" s="48"/>
      <c r="T200" s="894"/>
      <c r="U200" s="49"/>
      <c r="V200" s="894"/>
      <c r="W200" s="49"/>
      <c r="X200" s="894"/>
      <c r="Y200" s="49"/>
      <c r="Z200" s="894"/>
      <c r="AA200" s="49"/>
      <c r="AB200" s="894"/>
      <c r="AC200" s="49"/>
      <c r="AD200" s="894"/>
      <c r="AE200" s="49"/>
      <c r="AF200" s="894"/>
      <c r="AG200" s="50"/>
      <c r="AH200" s="897"/>
      <c r="AI200" s="104">
        <f t="shared" si="728"/>
        <v>0</v>
      </c>
      <c r="AJ200" s="51"/>
      <c r="AK200" s="52"/>
      <c r="AL200" s="52"/>
      <c r="AM200" s="52"/>
      <c r="AN200" s="52"/>
      <c r="AO200" s="52"/>
      <c r="AP200" s="53">
        <f t="shared" si="729"/>
        <v>0</v>
      </c>
      <c r="AQ200" s="54"/>
      <c r="AR200" s="52"/>
      <c r="AS200" s="53">
        <f t="shared" si="730"/>
        <v>0</v>
      </c>
      <c r="AT200" s="54"/>
      <c r="AU200" s="52"/>
      <c r="AV200" s="52"/>
      <c r="AW200" s="52"/>
      <c r="AX200" s="55"/>
      <c r="AY200" s="56"/>
      <c r="AZ200" s="56"/>
      <c r="BA200" s="57"/>
    </row>
    <row r="201" spans="1:53" ht="17.25" hidden="1" customHeight="1" x14ac:dyDescent="0.2">
      <c r="A201" s="864"/>
      <c r="B201" s="866"/>
      <c r="C201" s="869"/>
      <c r="D201" s="872"/>
      <c r="E201" s="876"/>
      <c r="F201" s="878"/>
      <c r="G201" s="881"/>
      <c r="H201" s="884"/>
      <c r="I201" s="889"/>
      <c r="J201" s="890"/>
      <c r="K201" s="899"/>
      <c r="L201" s="903"/>
      <c r="M201" s="175"/>
      <c r="N201" s="176"/>
      <c r="O201" s="177"/>
      <c r="P201" s="46"/>
      <c r="Q201" s="47"/>
      <c r="R201" s="906"/>
      <c r="S201" s="48"/>
      <c r="T201" s="894"/>
      <c r="U201" s="49"/>
      <c r="V201" s="894"/>
      <c r="W201" s="49"/>
      <c r="X201" s="894"/>
      <c r="Y201" s="49"/>
      <c r="Z201" s="894"/>
      <c r="AA201" s="49"/>
      <c r="AB201" s="894"/>
      <c r="AC201" s="49"/>
      <c r="AD201" s="894"/>
      <c r="AE201" s="49"/>
      <c r="AF201" s="894"/>
      <c r="AG201" s="50"/>
      <c r="AH201" s="897"/>
      <c r="AI201" s="104">
        <f t="shared" si="728"/>
        <v>0</v>
      </c>
      <c r="AJ201" s="51"/>
      <c r="AK201" s="52"/>
      <c r="AL201" s="52"/>
      <c r="AM201" s="52"/>
      <c r="AN201" s="52"/>
      <c r="AO201" s="52"/>
      <c r="AP201" s="53">
        <f t="shared" si="729"/>
        <v>0</v>
      </c>
      <c r="AQ201" s="54"/>
      <c r="AR201" s="52"/>
      <c r="AS201" s="53">
        <f t="shared" si="730"/>
        <v>0</v>
      </c>
      <c r="AT201" s="54"/>
      <c r="AU201" s="52"/>
      <c r="AV201" s="52"/>
      <c r="AW201" s="52"/>
      <c r="AX201" s="55"/>
      <c r="AY201" s="56"/>
      <c r="AZ201" s="56"/>
      <c r="BA201" s="57"/>
    </row>
    <row r="202" spans="1:53" ht="17.25" hidden="1" customHeight="1" x14ac:dyDescent="0.2">
      <c r="A202" s="864"/>
      <c r="B202" s="866"/>
      <c r="C202" s="869"/>
      <c r="D202" s="872"/>
      <c r="E202" s="876"/>
      <c r="F202" s="878"/>
      <c r="G202" s="881"/>
      <c r="H202" s="884"/>
      <c r="I202" s="889"/>
      <c r="J202" s="890"/>
      <c r="K202" s="899"/>
      <c r="L202" s="903"/>
      <c r="M202" s="175"/>
      <c r="N202" s="176"/>
      <c r="O202" s="177"/>
      <c r="P202" s="46"/>
      <c r="Q202" s="47"/>
      <c r="R202" s="906"/>
      <c r="S202" s="48"/>
      <c r="T202" s="894"/>
      <c r="U202" s="49"/>
      <c r="V202" s="894"/>
      <c r="W202" s="49"/>
      <c r="X202" s="894"/>
      <c r="Y202" s="49"/>
      <c r="Z202" s="894"/>
      <c r="AA202" s="49"/>
      <c r="AB202" s="894"/>
      <c r="AC202" s="49"/>
      <c r="AD202" s="894"/>
      <c r="AE202" s="49"/>
      <c r="AF202" s="894"/>
      <c r="AG202" s="50"/>
      <c r="AH202" s="897"/>
      <c r="AI202" s="104">
        <f t="shared" si="728"/>
        <v>0</v>
      </c>
      <c r="AJ202" s="51"/>
      <c r="AK202" s="52"/>
      <c r="AL202" s="52"/>
      <c r="AM202" s="52"/>
      <c r="AN202" s="52"/>
      <c r="AO202" s="52"/>
      <c r="AP202" s="53">
        <f t="shared" si="729"/>
        <v>0</v>
      </c>
      <c r="AQ202" s="54"/>
      <c r="AR202" s="52"/>
      <c r="AS202" s="53">
        <f t="shared" si="730"/>
        <v>0</v>
      </c>
      <c r="AT202" s="54"/>
      <c r="AU202" s="52"/>
      <c r="AV202" s="52"/>
      <c r="AW202" s="52"/>
      <c r="AX202" s="55"/>
      <c r="AY202" s="56"/>
      <c r="AZ202" s="56"/>
      <c r="BA202" s="57"/>
    </row>
    <row r="203" spans="1:53" ht="17.25" hidden="1" customHeight="1" x14ac:dyDescent="0.2">
      <c r="A203" s="864"/>
      <c r="B203" s="866"/>
      <c r="C203" s="869"/>
      <c r="D203" s="872"/>
      <c r="E203" s="876"/>
      <c r="F203" s="878"/>
      <c r="G203" s="881"/>
      <c r="H203" s="884"/>
      <c r="I203" s="889"/>
      <c r="J203" s="890"/>
      <c r="K203" s="899"/>
      <c r="L203" s="903"/>
      <c r="M203" s="175"/>
      <c r="N203" s="176"/>
      <c r="O203" s="177"/>
      <c r="P203" s="46"/>
      <c r="Q203" s="47"/>
      <c r="R203" s="906"/>
      <c r="S203" s="48"/>
      <c r="T203" s="894"/>
      <c r="U203" s="49"/>
      <c r="V203" s="894"/>
      <c r="W203" s="49"/>
      <c r="X203" s="894"/>
      <c r="Y203" s="49"/>
      <c r="Z203" s="894"/>
      <c r="AA203" s="49"/>
      <c r="AB203" s="894"/>
      <c r="AC203" s="49"/>
      <c r="AD203" s="894"/>
      <c r="AE203" s="49"/>
      <c r="AF203" s="894"/>
      <c r="AG203" s="50"/>
      <c r="AH203" s="897"/>
      <c r="AI203" s="104">
        <f t="shared" si="728"/>
        <v>0</v>
      </c>
      <c r="AJ203" s="51"/>
      <c r="AK203" s="52"/>
      <c r="AL203" s="52"/>
      <c r="AM203" s="52"/>
      <c r="AN203" s="52"/>
      <c r="AO203" s="52"/>
      <c r="AP203" s="53">
        <f t="shared" si="729"/>
        <v>0</v>
      </c>
      <c r="AQ203" s="54"/>
      <c r="AR203" s="52"/>
      <c r="AS203" s="53">
        <f t="shared" si="730"/>
        <v>0</v>
      </c>
      <c r="AT203" s="54"/>
      <c r="AU203" s="52"/>
      <c r="AV203" s="52"/>
      <c r="AW203" s="52"/>
      <c r="AX203" s="55"/>
      <c r="AY203" s="56"/>
      <c r="AZ203" s="56"/>
      <c r="BA203" s="57"/>
    </row>
    <row r="204" spans="1:53" ht="17.25" hidden="1" customHeight="1" x14ac:dyDescent="0.2">
      <c r="A204" s="864"/>
      <c r="B204" s="867"/>
      <c r="C204" s="870"/>
      <c r="D204" s="873"/>
      <c r="E204" s="876"/>
      <c r="F204" s="879"/>
      <c r="G204" s="882"/>
      <c r="H204" s="885"/>
      <c r="I204" s="889"/>
      <c r="J204" s="890"/>
      <c r="K204" s="900"/>
      <c r="L204" s="903"/>
      <c r="M204" s="178"/>
      <c r="N204" s="179"/>
      <c r="O204" s="180"/>
      <c r="P204" s="107"/>
      <c r="Q204" s="108"/>
      <c r="R204" s="906"/>
      <c r="S204" s="109"/>
      <c r="T204" s="894"/>
      <c r="U204" s="110"/>
      <c r="V204" s="894"/>
      <c r="W204" s="110"/>
      <c r="X204" s="894"/>
      <c r="Y204" s="110"/>
      <c r="Z204" s="894"/>
      <c r="AA204" s="110"/>
      <c r="AB204" s="894"/>
      <c r="AC204" s="110"/>
      <c r="AD204" s="894"/>
      <c r="AE204" s="110"/>
      <c r="AF204" s="894"/>
      <c r="AG204" s="111"/>
      <c r="AH204" s="898"/>
      <c r="AI204" s="104">
        <f t="shared" si="728"/>
        <v>0</v>
      </c>
      <c r="AJ204" s="112"/>
      <c r="AK204" s="113"/>
      <c r="AL204" s="113"/>
      <c r="AM204" s="113"/>
      <c r="AN204" s="113"/>
      <c r="AO204" s="113"/>
      <c r="AP204" s="53">
        <f t="shared" si="729"/>
        <v>0</v>
      </c>
      <c r="AQ204" s="114"/>
      <c r="AR204" s="113"/>
      <c r="AS204" s="53">
        <f>SUM(AQ204:AR204)</f>
        <v>0</v>
      </c>
      <c r="AT204" s="114"/>
      <c r="AU204" s="113"/>
      <c r="AV204" s="113"/>
      <c r="AW204" s="113"/>
      <c r="AX204" s="115"/>
      <c r="AY204" s="116"/>
      <c r="AZ204" s="116"/>
      <c r="BA204" s="117"/>
    </row>
    <row r="205" spans="1:53" ht="9.9499999999999993" hidden="1" customHeight="1" thickBot="1" x14ac:dyDescent="0.25">
      <c r="A205" s="865"/>
      <c r="B205" s="868"/>
      <c r="C205" s="871"/>
      <c r="D205" s="874"/>
      <c r="E205" s="877"/>
      <c r="F205" s="880"/>
      <c r="G205" s="883"/>
      <c r="H205" s="886"/>
      <c r="I205" s="891"/>
      <c r="J205" s="892"/>
      <c r="K205" s="901"/>
      <c r="L205" s="904"/>
      <c r="M205" s="181"/>
      <c r="N205" s="182"/>
      <c r="O205" s="183"/>
      <c r="P205" s="118"/>
      <c r="Q205" s="118"/>
      <c r="R205" s="907"/>
      <c r="S205" s="184"/>
      <c r="T205" s="895"/>
      <c r="U205" s="185"/>
      <c r="V205" s="895"/>
      <c r="W205" s="185"/>
      <c r="X205" s="895"/>
      <c r="Y205" s="185"/>
      <c r="Z205" s="895"/>
      <c r="AA205" s="185"/>
      <c r="AB205" s="895"/>
      <c r="AC205" s="185"/>
      <c r="AD205" s="895"/>
      <c r="AE205" s="185"/>
      <c r="AF205" s="895"/>
      <c r="AG205" s="186"/>
      <c r="AH205" s="119"/>
      <c r="AI205" s="120"/>
      <c r="AJ205" s="187"/>
      <c r="AK205" s="188"/>
      <c r="AL205" s="188"/>
      <c r="AM205" s="188"/>
      <c r="AN205" s="188"/>
      <c r="AO205" s="188"/>
      <c r="AP205" s="121"/>
      <c r="AQ205" s="189"/>
      <c r="AR205" s="188"/>
      <c r="AS205" s="121"/>
      <c r="AT205" s="189"/>
      <c r="AU205" s="188"/>
      <c r="AV205" s="188"/>
      <c r="AW205" s="188"/>
      <c r="AX205" s="190"/>
      <c r="AY205" s="191"/>
      <c r="AZ205" s="191"/>
      <c r="BA205" s="192"/>
    </row>
    <row r="206" spans="1:53" ht="6" customHeight="1" x14ac:dyDescent="0.2">
      <c r="A206" s="157"/>
      <c r="B206" s="193"/>
      <c r="C206" s="193"/>
      <c r="D206" s="193"/>
      <c r="E206" s="193"/>
      <c r="F206" s="193"/>
      <c r="G206" s="193"/>
      <c r="H206" s="193"/>
      <c r="I206" s="914"/>
      <c r="J206" s="914"/>
      <c r="K206" s="193"/>
      <c r="L206" s="193"/>
      <c r="M206" s="193"/>
      <c r="N206" s="193"/>
      <c r="O206" s="193"/>
      <c r="P206" s="193"/>
      <c r="Q206" s="193"/>
      <c r="R206" s="193"/>
      <c r="S206" s="193"/>
      <c r="T206" s="193"/>
      <c r="U206" s="193"/>
      <c r="V206" s="193"/>
      <c r="W206" s="193"/>
      <c r="X206" s="193"/>
      <c r="Y206" s="193"/>
      <c r="Z206" s="193"/>
      <c r="AA206" s="193"/>
      <c r="AB206" s="193"/>
      <c r="AC206" s="193"/>
      <c r="AD206" s="193"/>
      <c r="AE206" s="193"/>
      <c r="AF206" s="193"/>
      <c r="AG206" s="193"/>
      <c r="AH206" s="193"/>
      <c r="AI206" s="194"/>
      <c r="AJ206" s="194"/>
      <c r="AK206" s="194"/>
      <c r="AL206" s="194"/>
      <c r="AM206" s="194"/>
      <c r="AN206" s="194"/>
      <c r="AO206" s="195"/>
      <c r="AP206" s="194"/>
      <c r="AQ206" s="194"/>
      <c r="AR206" s="194"/>
      <c r="AS206" s="194"/>
      <c r="AT206" s="194"/>
      <c r="AU206" s="194"/>
      <c r="AV206" s="194"/>
      <c r="AW206" s="194"/>
      <c r="AX206" s="194"/>
      <c r="AY206" s="194"/>
      <c r="AZ206" s="194"/>
      <c r="BA206" s="157"/>
    </row>
    <row r="208" spans="1:53" x14ac:dyDescent="0.2">
      <c r="B208" s="915"/>
      <c r="C208" s="917" t="s">
        <v>1669</v>
      </c>
      <c r="D208" s="918"/>
      <c r="E208" s="918"/>
      <c r="F208" s="918"/>
      <c r="G208" s="918"/>
      <c r="H208" s="918"/>
      <c r="I208" s="918"/>
      <c r="J208" s="918"/>
    </row>
    <row r="209" spans="2:10" x14ac:dyDescent="0.2">
      <c r="B209" s="916"/>
      <c r="C209" s="917"/>
      <c r="D209" s="918"/>
      <c r="E209" s="918"/>
      <c r="F209" s="918"/>
      <c r="G209" s="918"/>
      <c r="H209" s="918"/>
      <c r="I209" s="918"/>
      <c r="J209" s="918"/>
    </row>
    <row r="315" spans="14:15" x14ac:dyDescent="0.2">
      <c r="N315" s="122" t="s">
        <v>1913</v>
      </c>
      <c r="O315" s="122" t="s">
        <v>1914</v>
      </c>
    </row>
    <row r="316" spans="14:15" x14ac:dyDescent="0.2">
      <c r="N316" s="122">
        <v>2016</v>
      </c>
      <c r="O316" s="122">
        <v>6</v>
      </c>
    </row>
    <row r="317" spans="14:15" x14ac:dyDescent="0.2">
      <c r="N317" s="122">
        <v>2017</v>
      </c>
      <c r="O317" s="122">
        <v>7</v>
      </c>
    </row>
    <row r="318" spans="14:15" x14ac:dyDescent="0.2">
      <c r="N318" s="122">
        <v>2018</v>
      </c>
      <c r="O318" s="122">
        <v>8</v>
      </c>
    </row>
    <row r="319" spans="14:15" x14ac:dyDescent="0.2">
      <c r="N319" s="122">
        <v>2019</v>
      </c>
      <c r="O319" s="122">
        <v>9</v>
      </c>
    </row>
    <row r="320" spans="14:15" x14ac:dyDescent="0.2">
      <c r="N320" s="122">
        <v>2020</v>
      </c>
      <c r="O320"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8:B209"/>
    <mergeCell ref="C208:J209"/>
    <mergeCell ref="G6:J6"/>
    <mergeCell ref="K6:Q6"/>
    <mergeCell ref="E13:E19"/>
    <mergeCell ref="B7:C8"/>
    <mergeCell ref="E7:E8"/>
    <mergeCell ref="B9:C9"/>
    <mergeCell ref="B64:B70"/>
    <mergeCell ref="C64:C70"/>
    <mergeCell ref="D64:D70"/>
    <mergeCell ref="E64:E70"/>
    <mergeCell ref="F64:F70"/>
    <mergeCell ref="G40:G52"/>
    <mergeCell ref="H40:H52"/>
    <mergeCell ref="I40:J52"/>
    <mergeCell ref="K40:K52"/>
    <mergeCell ref="L40:L52"/>
    <mergeCell ref="I53:J53"/>
    <mergeCell ref="G55:G61"/>
    <mergeCell ref="H55:H61"/>
    <mergeCell ref="I55:J61"/>
    <mergeCell ref="K55:K61"/>
    <mergeCell ref="L55:L61"/>
    <mergeCell ref="R31:R37"/>
    <mergeCell ref="T31:T37"/>
    <mergeCell ref="V31:V37"/>
    <mergeCell ref="X31:X37"/>
    <mergeCell ref="Z31:Z37"/>
    <mergeCell ref="AB31:AB37"/>
    <mergeCell ref="AD31:AD37"/>
    <mergeCell ref="AF31:AF37"/>
    <mergeCell ref="AH31:AH36"/>
    <mergeCell ref="R40:R52"/>
    <mergeCell ref="T40:T52"/>
    <mergeCell ref="V40:V52"/>
    <mergeCell ref="X40:X52"/>
    <mergeCell ref="Z40:Z52"/>
    <mergeCell ref="AB40:AB52"/>
    <mergeCell ref="AD40:AD52"/>
    <mergeCell ref="AF40:AF52"/>
    <mergeCell ref="AH40:AH51"/>
    <mergeCell ref="R55:R61"/>
    <mergeCell ref="T55:T61"/>
    <mergeCell ref="V55:V61"/>
    <mergeCell ref="X55:X61"/>
    <mergeCell ref="Z55:Z61"/>
    <mergeCell ref="AB55:AB61"/>
    <mergeCell ref="AD55:AD61"/>
    <mergeCell ref="AF55:AF61"/>
    <mergeCell ref="AH55:AH60"/>
    <mergeCell ref="AF73:AF79"/>
    <mergeCell ref="AH73:AH78"/>
    <mergeCell ref="I80:J80"/>
    <mergeCell ref="A72:A79"/>
    <mergeCell ref="Z64:Z70"/>
    <mergeCell ref="AB64:AB70"/>
    <mergeCell ref="AD64:AD70"/>
    <mergeCell ref="AF64:AF70"/>
    <mergeCell ref="AH64:AH69"/>
    <mergeCell ref="I71:J71"/>
    <mergeCell ref="G64:G70"/>
    <mergeCell ref="H64:H70"/>
    <mergeCell ref="I64:J70"/>
    <mergeCell ref="K64:K70"/>
    <mergeCell ref="L64:L70"/>
    <mergeCell ref="R64:R70"/>
    <mergeCell ref="T64:T70"/>
    <mergeCell ref="V64:V70"/>
    <mergeCell ref="X64:X70"/>
    <mergeCell ref="A63:A70"/>
    <mergeCell ref="B73:B79"/>
    <mergeCell ref="C73:C79"/>
    <mergeCell ref="D73:D79"/>
    <mergeCell ref="E73:E79"/>
    <mergeCell ref="AF118:AF124"/>
    <mergeCell ref="AH118:AH123"/>
    <mergeCell ref="K118:K124"/>
    <mergeCell ref="L118:L124"/>
    <mergeCell ref="R118:R124"/>
    <mergeCell ref="T118:T124"/>
    <mergeCell ref="V118:V124"/>
    <mergeCell ref="X118:X124"/>
    <mergeCell ref="Z118:Z124"/>
    <mergeCell ref="AB118:AB124"/>
    <mergeCell ref="AD118:AD124"/>
    <mergeCell ref="AF109:AF115"/>
    <mergeCell ref="AH109:AH114"/>
    <mergeCell ref="I116:J116"/>
    <mergeCell ref="K109:K115"/>
    <mergeCell ref="L109:L115"/>
    <mergeCell ref="R109:R115"/>
    <mergeCell ref="T109:T115"/>
    <mergeCell ref="V109:V115"/>
    <mergeCell ref="X109:X115"/>
    <mergeCell ref="Z109:Z115"/>
    <mergeCell ref="AB109:AB115"/>
    <mergeCell ref="AD109:AD115"/>
    <mergeCell ref="V154:V160"/>
    <mergeCell ref="X154:X160"/>
    <mergeCell ref="Z154:Z160"/>
    <mergeCell ref="AB154:AB160"/>
    <mergeCell ref="AD154:AD160"/>
    <mergeCell ref="AF127:AF133"/>
    <mergeCell ref="AH127:AH132"/>
    <mergeCell ref="I134:J134"/>
    <mergeCell ref="K127:K133"/>
    <mergeCell ref="L127:L133"/>
    <mergeCell ref="R127:R133"/>
    <mergeCell ref="T127:T133"/>
    <mergeCell ref="V127:V133"/>
    <mergeCell ref="X127:X133"/>
    <mergeCell ref="Z127:Z133"/>
    <mergeCell ref="AB127:AB133"/>
    <mergeCell ref="AD127:AD133"/>
    <mergeCell ref="T163:T169"/>
    <mergeCell ref="V163:V169"/>
    <mergeCell ref="X163:X169"/>
    <mergeCell ref="Z163:Z169"/>
    <mergeCell ref="AB163:AB169"/>
    <mergeCell ref="AD163:AD169"/>
    <mergeCell ref="I161:J161"/>
    <mergeCell ref="AH145:AH150"/>
    <mergeCell ref="I152:J152"/>
    <mergeCell ref="K145:K151"/>
    <mergeCell ref="L145:L151"/>
    <mergeCell ref="R145:R151"/>
    <mergeCell ref="T145:T151"/>
    <mergeCell ref="V145:V151"/>
    <mergeCell ref="X145:X151"/>
    <mergeCell ref="Z145:Z151"/>
    <mergeCell ref="AB145:AB151"/>
    <mergeCell ref="AD145:AD151"/>
    <mergeCell ref="AF154:AF160"/>
    <mergeCell ref="AH154:AH159"/>
    <mergeCell ref="K154:K160"/>
    <mergeCell ref="L154:L160"/>
    <mergeCell ref="R154:R160"/>
    <mergeCell ref="T154:T160"/>
    <mergeCell ref="AF22:AF28"/>
    <mergeCell ref="AH22:AH27"/>
    <mergeCell ref="I29:J29"/>
    <mergeCell ref="K199:K205"/>
    <mergeCell ref="L199:L205"/>
    <mergeCell ref="R199:R205"/>
    <mergeCell ref="T199:T205"/>
    <mergeCell ref="V199:V205"/>
    <mergeCell ref="X199:X205"/>
    <mergeCell ref="Z199:Z205"/>
    <mergeCell ref="AB199:AB205"/>
    <mergeCell ref="AD199:AD205"/>
    <mergeCell ref="I197:J197"/>
    <mergeCell ref="AF181:AF187"/>
    <mergeCell ref="AH181:AH186"/>
    <mergeCell ref="I188:J188"/>
    <mergeCell ref="K181:K187"/>
    <mergeCell ref="L181:L187"/>
    <mergeCell ref="R181:R187"/>
    <mergeCell ref="T181:T187"/>
    <mergeCell ref="V181:V187"/>
    <mergeCell ref="X181:X187"/>
    <mergeCell ref="Z181:Z187"/>
    <mergeCell ref="AB181:AB187"/>
    <mergeCell ref="R22:R28"/>
    <mergeCell ref="T22:T28"/>
    <mergeCell ref="V22:V28"/>
    <mergeCell ref="X22:X28"/>
    <mergeCell ref="Z22:Z28"/>
    <mergeCell ref="AB22:AB28"/>
    <mergeCell ref="AD22:AD28"/>
    <mergeCell ref="I206:J206"/>
    <mergeCell ref="A21:A28"/>
    <mergeCell ref="B22:B28"/>
    <mergeCell ref="C22:C28"/>
    <mergeCell ref="D22:D28"/>
    <mergeCell ref="E22:E28"/>
    <mergeCell ref="F22:F28"/>
    <mergeCell ref="G22:G28"/>
    <mergeCell ref="H22:H28"/>
    <mergeCell ref="I22:J28"/>
    <mergeCell ref="I179:J179"/>
    <mergeCell ref="I170:J170"/>
    <mergeCell ref="I143:J143"/>
    <mergeCell ref="I125:J125"/>
    <mergeCell ref="I107:J107"/>
    <mergeCell ref="I98:J98"/>
    <mergeCell ref="I38:J38"/>
    <mergeCell ref="I62:J62"/>
    <mergeCell ref="A39:A52"/>
    <mergeCell ref="B40:B52"/>
    <mergeCell ref="C40:C52"/>
    <mergeCell ref="D40:D52"/>
    <mergeCell ref="E40:E52"/>
    <mergeCell ref="F40:F52"/>
    <mergeCell ref="H73:H79"/>
    <mergeCell ref="I73:J79"/>
    <mergeCell ref="A54:A61"/>
    <mergeCell ref="B55:B61"/>
    <mergeCell ref="C55:C61"/>
    <mergeCell ref="D55:D61"/>
    <mergeCell ref="E55:E61"/>
    <mergeCell ref="F55:F61"/>
    <mergeCell ref="R73:R79"/>
    <mergeCell ref="T73:T79"/>
    <mergeCell ref="V73:V79"/>
    <mergeCell ref="AF199:AF205"/>
    <mergeCell ref="AH199:AH204"/>
    <mergeCell ref="AD181:AD187"/>
    <mergeCell ref="AF190:AF196"/>
    <mergeCell ref="AH190:AH195"/>
    <mergeCell ref="K190:K196"/>
    <mergeCell ref="L190:L196"/>
    <mergeCell ref="R190:R196"/>
    <mergeCell ref="T190:T196"/>
    <mergeCell ref="V190:V196"/>
    <mergeCell ref="X190:X196"/>
    <mergeCell ref="Z190:Z196"/>
    <mergeCell ref="AB190:AB196"/>
    <mergeCell ref="AD190:AD196"/>
    <mergeCell ref="AF163:AF169"/>
    <mergeCell ref="AH163:AH168"/>
    <mergeCell ref="K163:K169"/>
    <mergeCell ref="X73:X79"/>
    <mergeCell ref="Z73:Z79"/>
    <mergeCell ref="L163:L169"/>
    <mergeCell ref="R163:R169"/>
    <mergeCell ref="AB73:AB79"/>
    <mergeCell ref="AD73:AD79"/>
    <mergeCell ref="A81:A88"/>
    <mergeCell ref="B82:B88"/>
    <mergeCell ref="C82:C88"/>
    <mergeCell ref="D82:D88"/>
    <mergeCell ref="E82:E88"/>
    <mergeCell ref="F82:F88"/>
    <mergeCell ref="G82:G88"/>
    <mergeCell ref="H82:H88"/>
    <mergeCell ref="I82:J88"/>
    <mergeCell ref="K82:K88"/>
    <mergeCell ref="L82:L88"/>
    <mergeCell ref="R82:R88"/>
    <mergeCell ref="T82:T88"/>
    <mergeCell ref="V82:V88"/>
    <mergeCell ref="X82:X88"/>
    <mergeCell ref="Z82:Z88"/>
    <mergeCell ref="AB82:AB88"/>
    <mergeCell ref="AD82:AD88"/>
    <mergeCell ref="F73:F79"/>
    <mergeCell ref="G73:G79"/>
    <mergeCell ref="K73:K79"/>
    <mergeCell ref="L73:L79"/>
    <mergeCell ref="AH82:AH87"/>
    <mergeCell ref="A90:A97"/>
    <mergeCell ref="B91:B97"/>
    <mergeCell ref="C91:C97"/>
    <mergeCell ref="D91:D97"/>
    <mergeCell ref="E91:E97"/>
    <mergeCell ref="F91:F97"/>
    <mergeCell ref="G91:G97"/>
    <mergeCell ref="H91:H97"/>
    <mergeCell ref="I91:J97"/>
    <mergeCell ref="I89:J89"/>
    <mergeCell ref="AF91:AF97"/>
    <mergeCell ref="AH91:AH96"/>
    <mergeCell ref="K91:K97"/>
    <mergeCell ref="L91:L97"/>
    <mergeCell ref="R91:R97"/>
    <mergeCell ref="T91:T97"/>
    <mergeCell ref="V91:V97"/>
    <mergeCell ref="X91:X97"/>
    <mergeCell ref="Z91:Z97"/>
    <mergeCell ref="AB91:AB97"/>
    <mergeCell ref="AD91:AD97"/>
    <mergeCell ref="B100:B106"/>
    <mergeCell ref="C100:C106"/>
    <mergeCell ref="D100:D106"/>
    <mergeCell ref="E100:E106"/>
    <mergeCell ref="F100:F106"/>
    <mergeCell ref="G100:G106"/>
    <mergeCell ref="H100:H106"/>
    <mergeCell ref="I100:J106"/>
    <mergeCell ref="AF82:AF88"/>
    <mergeCell ref="AD100:AD106"/>
    <mergeCell ref="F118:F124"/>
    <mergeCell ref="G118:G124"/>
    <mergeCell ref="H118:H124"/>
    <mergeCell ref="I118:J124"/>
    <mergeCell ref="AF100:AF106"/>
    <mergeCell ref="AH100:AH105"/>
    <mergeCell ref="A108:A115"/>
    <mergeCell ref="B109:B115"/>
    <mergeCell ref="C109:C115"/>
    <mergeCell ref="D109:D115"/>
    <mergeCell ref="E109:E115"/>
    <mergeCell ref="F109:F115"/>
    <mergeCell ref="G109:G115"/>
    <mergeCell ref="H109:H115"/>
    <mergeCell ref="I109:J115"/>
    <mergeCell ref="K100:K106"/>
    <mergeCell ref="L100:L106"/>
    <mergeCell ref="R100:R106"/>
    <mergeCell ref="T100:T106"/>
    <mergeCell ref="V100:V106"/>
    <mergeCell ref="X100:X106"/>
    <mergeCell ref="Z100:Z106"/>
    <mergeCell ref="AB100:AB106"/>
    <mergeCell ref="A99:A106"/>
    <mergeCell ref="A117:A124"/>
    <mergeCell ref="B118:B124"/>
    <mergeCell ref="C118:C124"/>
    <mergeCell ref="D118:D124"/>
    <mergeCell ref="AD136:AD142"/>
    <mergeCell ref="A135:A142"/>
    <mergeCell ref="B136:B142"/>
    <mergeCell ref="C136:C142"/>
    <mergeCell ref="D136:D142"/>
    <mergeCell ref="E136:E142"/>
    <mergeCell ref="F136:F142"/>
    <mergeCell ref="G136:G142"/>
    <mergeCell ref="H136:H142"/>
    <mergeCell ref="I136:J142"/>
    <mergeCell ref="A126:A133"/>
    <mergeCell ref="B127:B133"/>
    <mergeCell ref="C127:C133"/>
    <mergeCell ref="D127:D133"/>
    <mergeCell ref="E127:E133"/>
    <mergeCell ref="F127:F133"/>
    <mergeCell ref="G127:G133"/>
    <mergeCell ref="H127:H133"/>
    <mergeCell ref="I127:J133"/>
    <mergeCell ref="E118:E124"/>
    <mergeCell ref="F154:F160"/>
    <mergeCell ref="G154:G160"/>
    <mergeCell ref="H154:H160"/>
    <mergeCell ref="I154:J160"/>
    <mergeCell ref="AF136:AF142"/>
    <mergeCell ref="AH136:AH141"/>
    <mergeCell ref="A144:A151"/>
    <mergeCell ref="B145:B151"/>
    <mergeCell ref="C145:C151"/>
    <mergeCell ref="D145:D151"/>
    <mergeCell ref="E145:E151"/>
    <mergeCell ref="F145:F151"/>
    <mergeCell ref="G145:G151"/>
    <mergeCell ref="H145:H151"/>
    <mergeCell ref="I145:J151"/>
    <mergeCell ref="K136:K142"/>
    <mergeCell ref="L136:L142"/>
    <mergeCell ref="R136:R142"/>
    <mergeCell ref="T136:T142"/>
    <mergeCell ref="V136:V142"/>
    <mergeCell ref="X136:X142"/>
    <mergeCell ref="Z136:Z142"/>
    <mergeCell ref="AB136:AB142"/>
    <mergeCell ref="AF145:AF151"/>
    <mergeCell ref="A153:A160"/>
    <mergeCell ref="B154:B160"/>
    <mergeCell ref="C154:C160"/>
    <mergeCell ref="D154:D160"/>
    <mergeCell ref="AD172:AD178"/>
    <mergeCell ref="A171:A178"/>
    <mergeCell ref="B172:B178"/>
    <mergeCell ref="C172:C178"/>
    <mergeCell ref="D172:D178"/>
    <mergeCell ref="E172:E178"/>
    <mergeCell ref="F172:F178"/>
    <mergeCell ref="G172:G178"/>
    <mergeCell ref="H172:H178"/>
    <mergeCell ref="I172:J178"/>
    <mergeCell ref="A162:A169"/>
    <mergeCell ref="B163:B169"/>
    <mergeCell ref="C163:C169"/>
    <mergeCell ref="D163:D169"/>
    <mergeCell ref="E163:E169"/>
    <mergeCell ref="F163:F169"/>
    <mergeCell ref="G163:G169"/>
    <mergeCell ref="H163:H169"/>
    <mergeCell ref="I163:J169"/>
    <mergeCell ref="E154:E160"/>
    <mergeCell ref="AF172:AF178"/>
    <mergeCell ref="AH172:AH177"/>
    <mergeCell ref="A180:A187"/>
    <mergeCell ref="B181:B187"/>
    <mergeCell ref="C181:C187"/>
    <mergeCell ref="D181:D187"/>
    <mergeCell ref="E181:E187"/>
    <mergeCell ref="F181:F187"/>
    <mergeCell ref="G181:G187"/>
    <mergeCell ref="H181:H187"/>
    <mergeCell ref="I181:J187"/>
    <mergeCell ref="K172:K178"/>
    <mergeCell ref="L172:L178"/>
    <mergeCell ref="R172:R178"/>
    <mergeCell ref="T172:T178"/>
    <mergeCell ref="V172:V178"/>
    <mergeCell ref="X172:X178"/>
    <mergeCell ref="Z172:Z178"/>
    <mergeCell ref="AB172:AB178"/>
    <mergeCell ref="F199:F205"/>
    <mergeCell ref="G199:G205"/>
    <mergeCell ref="H199:H205"/>
    <mergeCell ref="I199:J205"/>
    <mergeCell ref="E190:E196"/>
    <mergeCell ref="F190:F196"/>
    <mergeCell ref="G190:G196"/>
    <mergeCell ref="H190:H196"/>
    <mergeCell ref="I190:J196"/>
    <mergeCell ref="A189:A196"/>
    <mergeCell ref="B190:B196"/>
    <mergeCell ref="C190:C196"/>
    <mergeCell ref="D190:D196"/>
    <mergeCell ref="A198:A205"/>
    <mergeCell ref="B199:B205"/>
    <mergeCell ref="C199:C205"/>
    <mergeCell ref="D199:D205"/>
    <mergeCell ref="E199:E205"/>
  </mergeCells>
  <dataValidations count="4">
    <dataValidation type="list" allowBlank="1" showInputMessage="1" showErrorMessage="1" sqref="WVK983164 WLO983164 WBS983164 VRW983164 VIA983164 UYE983164 UOI983164 UEM983164 TUQ983164 TKU983164 TAY983164 SRC983164 SHG983164 RXK983164 RNO983164 RDS983164 QTW983164 QKA983164 QAE983164 PQI983164 PGM983164 OWQ983164 OMU983164 OCY983164 NTC983164 NJG983164 MZK983164 MPO983164 MFS983164 LVW983164 LMA983164 LCE983164 KSI983164 KIM983164 JYQ983164 JOU983164 JEY983164 IVC983164 ILG983164 IBK983164 HRO983164 HHS983164 GXW983164 GOA983164 GEE983164 FUI983164 FKM983164 FAQ983164 EQU983164 EGY983164 DXC983164 DNG983164 DDK983164 CTO983164 CJS983164 BZW983164 BQA983164 BGE983164 AWI983164 AMM983164 ACQ983164 SU983164 IY983164 B983164 WVK917628 WLO917628 WBS917628 VRW917628 VIA917628 UYE917628 UOI917628 UEM917628 TUQ917628 TKU917628 TAY917628 SRC917628 SHG917628 RXK917628 RNO917628 RDS917628 QTW917628 QKA917628 QAE917628 PQI917628 PGM917628 OWQ917628 OMU917628 OCY917628 NTC917628 NJG917628 MZK917628 MPO917628 MFS917628 LVW917628 LMA917628 LCE917628 KSI917628 KIM917628 JYQ917628 JOU917628 JEY917628 IVC917628 ILG917628 IBK917628 HRO917628 HHS917628 GXW917628 GOA917628 GEE917628 FUI917628 FKM917628 FAQ917628 EQU917628 EGY917628 DXC917628 DNG917628 DDK917628 CTO917628 CJS917628 BZW917628 BQA917628 BGE917628 AWI917628 AMM917628 ACQ917628 SU917628 IY917628 B917628 WVK852092 WLO852092 WBS852092 VRW852092 VIA852092 UYE852092 UOI852092 UEM852092 TUQ852092 TKU852092 TAY852092 SRC852092 SHG852092 RXK852092 RNO852092 RDS852092 QTW852092 QKA852092 QAE852092 PQI852092 PGM852092 OWQ852092 OMU852092 OCY852092 NTC852092 NJG852092 MZK852092 MPO852092 MFS852092 LVW852092 LMA852092 LCE852092 KSI852092 KIM852092 JYQ852092 JOU852092 JEY852092 IVC852092 ILG852092 IBK852092 HRO852092 HHS852092 GXW852092 GOA852092 GEE852092 FUI852092 FKM852092 FAQ852092 EQU852092 EGY852092 DXC852092 DNG852092 DDK852092 CTO852092 CJS852092 BZW852092 BQA852092 BGE852092 AWI852092 AMM852092 ACQ852092 SU852092 IY852092 B852092 WVK786556 WLO786556 WBS786556 VRW786556 VIA786556 UYE786556 UOI786556 UEM786556 TUQ786556 TKU786556 TAY786556 SRC786556 SHG786556 RXK786556 RNO786556 RDS786556 QTW786556 QKA786556 QAE786556 PQI786556 PGM786556 OWQ786556 OMU786556 OCY786556 NTC786556 NJG786556 MZK786556 MPO786556 MFS786556 LVW786556 LMA786556 LCE786556 KSI786556 KIM786556 JYQ786556 JOU786556 JEY786556 IVC786556 ILG786556 IBK786556 HRO786556 HHS786556 GXW786556 GOA786556 GEE786556 FUI786556 FKM786556 FAQ786556 EQU786556 EGY786556 DXC786556 DNG786556 DDK786556 CTO786556 CJS786556 BZW786556 BQA786556 BGE786556 AWI786556 AMM786556 ACQ786556 SU786556 IY786556 B786556 WVK721020 WLO721020 WBS721020 VRW721020 VIA721020 UYE721020 UOI721020 UEM721020 TUQ721020 TKU721020 TAY721020 SRC721020 SHG721020 RXK721020 RNO721020 RDS721020 QTW721020 QKA721020 QAE721020 PQI721020 PGM721020 OWQ721020 OMU721020 OCY721020 NTC721020 NJG721020 MZK721020 MPO721020 MFS721020 LVW721020 LMA721020 LCE721020 KSI721020 KIM721020 JYQ721020 JOU721020 JEY721020 IVC721020 ILG721020 IBK721020 HRO721020 HHS721020 GXW721020 GOA721020 GEE721020 FUI721020 FKM721020 FAQ721020 EQU721020 EGY721020 DXC721020 DNG721020 DDK721020 CTO721020 CJS721020 BZW721020 BQA721020 BGE721020 AWI721020 AMM721020 ACQ721020 SU721020 IY721020 B721020 WVK655484 WLO655484 WBS655484 VRW655484 VIA655484 UYE655484 UOI655484 UEM655484 TUQ655484 TKU655484 TAY655484 SRC655484 SHG655484 RXK655484 RNO655484 RDS655484 QTW655484 QKA655484 QAE655484 PQI655484 PGM655484 OWQ655484 OMU655484 OCY655484 NTC655484 NJG655484 MZK655484 MPO655484 MFS655484 LVW655484 LMA655484 LCE655484 KSI655484 KIM655484 JYQ655484 JOU655484 JEY655484 IVC655484 ILG655484 IBK655484 HRO655484 HHS655484 GXW655484 GOA655484 GEE655484 FUI655484 FKM655484 FAQ655484 EQU655484 EGY655484 DXC655484 DNG655484 DDK655484 CTO655484 CJS655484 BZW655484 BQA655484 BGE655484 AWI655484 AMM655484 ACQ655484 SU655484 IY655484 B655484 WVK589948 WLO589948 WBS589948 VRW589948 VIA589948 UYE589948 UOI589948 UEM589948 TUQ589948 TKU589948 TAY589948 SRC589948 SHG589948 RXK589948 RNO589948 RDS589948 QTW589948 QKA589948 QAE589948 PQI589948 PGM589948 OWQ589948 OMU589948 OCY589948 NTC589948 NJG589948 MZK589948 MPO589948 MFS589948 LVW589948 LMA589948 LCE589948 KSI589948 KIM589948 JYQ589948 JOU589948 JEY589948 IVC589948 ILG589948 IBK589948 HRO589948 HHS589948 GXW589948 GOA589948 GEE589948 FUI589948 FKM589948 FAQ589948 EQU589948 EGY589948 DXC589948 DNG589948 DDK589948 CTO589948 CJS589948 BZW589948 BQA589948 BGE589948 AWI589948 AMM589948 ACQ589948 SU589948 IY589948 B589948 WVK524412 WLO524412 WBS524412 VRW524412 VIA524412 UYE524412 UOI524412 UEM524412 TUQ524412 TKU524412 TAY524412 SRC524412 SHG524412 RXK524412 RNO524412 RDS524412 QTW524412 QKA524412 QAE524412 PQI524412 PGM524412 OWQ524412 OMU524412 OCY524412 NTC524412 NJG524412 MZK524412 MPO524412 MFS524412 LVW524412 LMA524412 LCE524412 KSI524412 KIM524412 JYQ524412 JOU524412 JEY524412 IVC524412 ILG524412 IBK524412 HRO524412 HHS524412 GXW524412 GOA524412 GEE524412 FUI524412 FKM524412 FAQ524412 EQU524412 EGY524412 DXC524412 DNG524412 DDK524412 CTO524412 CJS524412 BZW524412 BQA524412 BGE524412 AWI524412 AMM524412 ACQ524412 SU524412 IY524412 B524412 WVK458876 WLO458876 WBS458876 VRW458876 VIA458876 UYE458876 UOI458876 UEM458876 TUQ458876 TKU458876 TAY458876 SRC458876 SHG458876 RXK458876 RNO458876 RDS458876 QTW458876 QKA458876 QAE458876 PQI458876 PGM458876 OWQ458876 OMU458876 OCY458876 NTC458876 NJG458876 MZK458876 MPO458876 MFS458876 LVW458876 LMA458876 LCE458876 KSI458876 KIM458876 JYQ458876 JOU458876 JEY458876 IVC458876 ILG458876 IBK458876 HRO458876 HHS458876 GXW458876 GOA458876 GEE458876 FUI458876 FKM458876 FAQ458876 EQU458876 EGY458876 DXC458876 DNG458876 DDK458876 CTO458876 CJS458876 BZW458876 BQA458876 BGE458876 AWI458876 AMM458876 ACQ458876 SU458876 IY458876 B458876 WVK393340 WLO393340 WBS393340 VRW393340 VIA393340 UYE393340 UOI393340 UEM393340 TUQ393340 TKU393340 TAY393340 SRC393340 SHG393340 RXK393340 RNO393340 RDS393340 QTW393340 QKA393340 QAE393340 PQI393340 PGM393340 OWQ393340 OMU393340 OCY393340 NTC393340 NJG393340 MZK393340 MPO393340 MFS393340 LVW393340 LMA393340 LCE393340 KSI393340 KIM393340 JYQ393340 JOU393340 JEY393340 IVC393340 ILG393340 IBK393340 HRO393340 HHS393340 GXW393340 GOA393340 GEE393340 FUI393340 FKM393340 FAQ393340 EQU393340 EGY393340 DXC393340 DNG393340 DDK393340 CTO393340 CJS393340 BZW393340 BQA393340 BGE393340 AWI393340 AMM393340 ACQ393340 SU393340 IY393340 B393340 WVK327804 WLO327804 WBS327804 VRW327804 VIA327804 UYE327804 UOI327804 UEM327804 TUQ327804 TKU327804 TAY327804 SRC327804 SHG327804 RXK327804 RNO327804 RDS327804 QTW327804 QKA327804 QAE327804 PQI327804 PGM327804 OWQ327804 OMU327804 OCY327804 NTC327804 NJG327804 MZK327804 MPO327804 MFS327804 LVW327804 LMA327804 LCE327804 KSI327804 KIM327804 JYQ327804 JOU327804 JEY327804 IVC327804 ILG327804 IBK327804 HRO327804 HHS327804 GXW327804 GOA327804 GEE327804 FUI327804 FKM327804 FAQ327804 EQU327804 EGY327804 DXC327804 DNG327804 DDK327804 CTO327804 CJS327804 BZW327804 BQA327804 BGE327804 AWI327804 AMM327804 ACQ327804 SU327804 IY327804 B327804 WVK262268 WLO262268 WBS262268 VRW262268 VIA262268 UYE262268 UOI262268 UEM262268 TUQ262268 TKU262268 TAY262268 SRC262268 SHG262268 RXK262268 RNO262268 RDS262268 QTW262268 QKA262268 QAE262268 PQI262268 PGM262268 OWQ262268 OMU262268 OCY262268 NTC262268 NJG262268 MZK262268 MPO262268 MFS262268 LVW262268 LMA262268 LCE262268 KSI262268 KIM262268 JYQ262268 JOU262268 JEY262268 IVC262268 ILG262268 IBK262268 HRO262268 HHS262268 GXW262268 GOA262268 GEE262268 FUI262268 FKM262268 FAQ262268 EQU262268 EGY262268 DXC262268 DNG262268 DDK262268 CTO262268 CJS262268 BZW262268 BQA262268 BGE262268 AWI262268 AMM262268 ACQ262268 SU262268 IY262268 B262268 WVK196732 WLO196732 WBS196732 VRW196732 VIA196732 UYE196732 UOI196732 UEM196732 TUQ196732 TKU196732 TAY196732 SRC196732 SHG196732 RXK196732 RNO196732 RDS196732 QTW196732 QKA196732 QAE196732 PQI196732 PGM196732 OWQ196732 OMU196732 OCY196732 NTC196732 NJG196732 MZK196732 MPO196732 MFS196732 LVW196732 LMA196732 LCE196732 KSI196732 KIM196732 JYQ196732 JOU196732 JEY196732 IVC196732 ILG196732 IBK196732 HRO196732 HHS196732 GXW196732 GOA196732 GEE196732 FUI196732 FKM196732 FAQ196732 EQU196732 EGY196732 DXC196732 DNG196732 DDK196732 CTO196732 CJS196732 BZW196732 BQA196732 BGE196732 AWI196732 AMM196732 ACQ196732 SU196732 IY196732 B196732 WVK131196 WLO131196 WBS131196 VRW131196 VIA131196 UYE131196 UOI131196 UEM131196 TUQ131196 TKU131196 TAY131196 SRC131196 SHG131196 RXK131196 RNO131196 RDS131196 QTW131196 QKA131196 QAE131196 PQI131196 PGM131196 OWQ131196 OMU131196 OCY131196 NTC131196 NJG131196 MZK131196 MPO131196 MFS131196 LVW131196 LMA131196 LCE131196 KSI131196 KIM131196 JYQ131196 JOU131196 JEY131196 IVC131196 ILG131196 IBK131196 HRO131196 HHS131196 GXW131196 GOA131196 GEE131196 FUI131196 FKM131196 FAQ131196 EQU131196 EGY131196 DXC131196 DNG131196 DDK131196 CTO131196 CJS131196 BZW131196 BQA131196 BGE131196 AWI131196 AMM131196 ACQ131196 SU131196 IY131196 B131196 WVK65660 WLO65660 WBS65660 VRW65660 VIA65660 UYE65660 UOI65660 UEM65660 TUQ65660 TKU65660 TAY65660 SRC65660 SHG65660 RXK65660 RNO65660 RDS65660 QTW65660 QKA65660 QAE65660 PQI65660 PGM65660 OWQ65660 OMU65660 OCY65660 NTC65660 NJG65660 MZK65660 MPO65660 MFS65660 LVW65660 LMA65660 LCE65660 KSI65660 KIM65660 JYQ65660 JOU65660 JEY65660 IVC65660 ILG65660 IBK65660 HRO65660 HHS65660 GXW65660 GOA65660 GEE65660 FUI65660 FKM65660 FAQ65660 EQU65660 EGY65660 DXC65660 DNG65660 DDK65660 CTO65660 CJS65660 BZW65660 BQA65660 BGE65660 AWI65660 AMM65660 ACQ65660 SU65660 IY65660 B65660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199:D205 D55:D61 D64:D70 D73:D79 D82:D88 D91:D97 D100:D106 D109:D115 D118:D124 D127:D133 D136:D142 D145:D151 D154:D160 D163:D169 D172:D178 D181:D187 D190:D196 D40:D52">
      <formula1>INDIRECT($D$9)</formula1>
    </dataValidation>
    <dataValidation type="list" allowBlank="1" showInputMessage="1" showErrorMessage="1" sqref="N3:P3">
      <formula1>$N$316:$N$320</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WVV983158:WVX983158 WLZ983158:WMB983158 WCD983158:WCF983158 VSH983158:VSJ983158 VIL983158:VIN983158 UYP983158:UYR983158 UOT983158:UOV983158 UEX983158:UEZ983158 TVB983158:TVD983158 TLF983158:TLH983158 TBJ983158:TBL983158 SRN983158:SRP983158 SHR983158:SHT983158 RXV983158:RXX983158 RNZ983158:ROB983158 RED983158:REF983158 QUH983158:QUJ983158 QKL983158:QKN983158 QAP983158:QAR983158 PQT983158:PQV983158 PGX983158:PGZ983158 OXB983158:OXD983158 ONF983158:ONH983158 ODJ983158:ODL983158 NTN983158:NTP983158 NJR983158:NJT983158 MZV983158:MZX983158 MPZ983158:MQB983158 MGD983158:MGF983158 LWH983158:LWJ983158 LML983158:LMN983158 LCP983158:LCR983158 KST983158:KSV983158 KIX983158:KIZ983158 JZB983158:JZD983158 JPF983158:JPH983158 JFJ983158:JFL983158 IVN983158:IVP983158 ILR983158:ILT983158 IBV983158:IBX983158 HRZ983158:HSB983158 HID983158:HIF983158 GYH983158:GYJ983158 GOL983158:GON983158 GEP983158:GER983158 FUT983158:FUV983158 FKX983158:FKZ983158 FBB983158:FBD983158 ERF983158:ERH983158 EHJ983158:EHL983158 DXN983158:DXP983158 DNR983158:DNT983158 DDV983158:DDX983158 CTZ983158:CUB983158 CKD983158:CKF983158 CAH983158:CAJ983158 BQL983158:BQN983158 BGP983158:BGR983158 AWT983158:AWV983158 AMX983158:AMZ983158 ADB983158:ADD983158 TF983158:TH983158 JJ983158:JL983158 N983158:P983158 WVV917622:WVX917622 WLZ917622:WMB917622 WCD917622:WCF917622 VSH917622:VSJ917622 VIL917622:VIN917622 UYP917622:UYR917622 UOT917622:UOV917622 UEX917622:UEZ917622 TVB917622:TVD917622 TLF917622:TLH917622 TBJ917622:TBL917622 SRN917622:SRP917622 SHR917622:SHT917622 RXV917622:RXX917622 RNZ917622:ROB917622 RED917622:REF917622 QUH917622:QUJ917622 QKL917622:QKN917622 QAP917622:QAR917622 PQT917622:PQV917622 PGX917622:PGZ917622 OXB917622:OXD917622 ONF917622:ONH917622 ODJ917622:ODL917622 NTN917622:NTP917622 NJR917622:NJT917622 MZV917622:MZX917622 MPZ917622:MQB917622 MGD917622:MGF917622 LWH917622:LWJ917622 LML917622:LMN917622 LCP917622:LCR917622 KST917622:KSV917622 KIX917622:KIZ917622 JZB917622:JZD917622 JPF917622:JPH917622 JFJ917622:JFL917622 IVN917622:IVP917622 ILR917622:ILT917622 IBV917622:IBX917622 HRZ917622:HSB917622 HID917622:HIF917622 GYH917622:GYJ917622 GOL917622:GON917622 GEP917622:GER917622 FUT917622:FUV917622 FKX917622:FKZ917622 FBB917622:FBD917622 ERF917622:ERH917622 EHJ917622:EHL917622 DXN917622:DXP917622 DNR917622:DNT917622 DDV917622:DDX917622 CTZ917622:CUB917622 CKD917622:CKF917622 CAH917622:CAJ917622 BQL917622:BQN917622 BGP917622:BGR917622 AWT917622:AWV917622 AMX917622:AMZ917622 ADB917622:ADD917622 TF917622:TH917622 JJ917622:JL917622 N917622:P917622 WVV852086:WVX852086 WLZ852086:WMB852086 WCD852086:WCF852086 VSH852086:VSJ852086 VIL852086:VIN852086 UYP852086:UYR852086 UOT852086:UOV852086 UEX852086:UEZ852086 TVB852086:TVD852086 TLF852086:TLH852086 TBJ852086:TBL852086 SRN852086:SRP852086 SHR852086:SHT852086 RXV852086:RXX852086 RNZ852086:ROB852086 RED852086:REF852086 QUH852086:QUJ852086 QKL852086:QKN852086 QAP852086:QAR852086 PQT852086:PQV852086 PGX852086:PGZ852086 OXB852086:OXD852086 ONF852086:ONH852086 ODJ852086:ODL852086 NTN852086:NTP852086 NJR852086:NJT852086 MZV852086:MZX852086 MPZ852086:MQB852086 MGD852086:MGF852086 LWH852086:LWJ852086 LML852086:LMN852086 LCP852086:LCR852086 KST852086:KSV852086 KIX852086:KIZ852086 JZB852086:JZD852086 JPF852086:JPH852086 JFJ852086:JFL852086 IVN852086:IVP852086 ILR852086:ILT852086 IBV852086:IBX852086 HRZ852086:HSB852086 HID852086:HIF852086 GYH852086:GYJ852086 GOL852086:GON852086 GEP852086:GER852086 FUT852086:FUV852086 FKX852086:FKZ852086 FBB852086:FBD852086 ERF852086:ERH852086 EHJ852086:EHL852086 DXN852086:DXP852086 DNR852086:DNT852086 DDV852086:DDX852086 CTZ852086:CUB852086 CKD852086:CKF852086 CAH852086:CAJ852086 BQL852086:BQN852086 BGP852086:BGR852086 AWT852086:AWV852086 AMX852086:AMZ852086 ADB852086:ADD852086 TF852086:TH852086 JJ852086:JL852086 N852086:P852086 WVV786550:WVX786550 WLZ786550:WMB786550 WCD786550:WCF786550 VSH786550:VSJ786550 VIL786550:VIN786550 UYP786550:UYR786550 UOT786550:UOV786550 UEX786550:UEZ786550 TVB786550:TVD786550 TLF786550:TLH786550 TBJ786550:TBL786550 SRN786550:SRP786550 SHR786550:SHT786550 RXV786550:RXX786550 RNZ786550:ROB786550 RED786550:REF786550 QUH786550:QUJ786550 QKL786550:QKN786550 QAP786550:QAR786550 PQT786550:PQV786550 PGX786550:PGZ786550 OXB786550:OXD786550 ONF786550:ONH786550 ODJ786550:ODL786550 NTN786550:NTP786550 NJR786550:NJT786550 MZV786550:MZX786550 MPZ786550:MQB786550 MGD786550:MGF786550 LWH786550:LWJ786550 LML786550:LMN786550 LCP786550:LCR786550 KST786550:KSV786550 KIX786550:KIZ786550 JZB786550:JZD786550 JPF786550:JPH786550 JFJ786550:JFL786550 IVN786550:IVP786550 ILR786550:ILT786550 IBV786550:IBX786550 HRZ786550:HSB786550 HID786550:HIF786550 GYH786550:GYJ786550 GOL786550:GON786550 GEP786550:GER786550 FUT786550:FUV786550 FKX786550:FKZ786550 FBB786550:FBD786550 ERF786550:ERH786550 EHJ786550:EHL786550 DXN786550:DXP786550 DNR786550:DNT786550 DDV786550:DDX786550 CTZ786550:CUB786550 CKD786550:CKF786550 CAH786550:CAJ786550 BQL786550:BQN786550 BGP786550:BGR786550 AWT786550:AWV786550 AMX786550:AMZ786550 ADB786550:ADD786550 TF786550:TH786550 JJ786550:JL786550 N786550:P786550 WVV721014:WVX721014 WLZ721014:WMB721014 WCD721014:WCF721014 VSH721014:VSJ721014 VIL721014:VIN721014 UYP721014:UYR721014 UOT721014:UOV721014 UEX721014:UEZ721014 TVB721014:TVD721014 TLF721014:TLH721014 TBJ721014:TBL721014 SRN721014:SRP721014 SHR721014:SHT721014 RXV721014:RXX721014 RNZ721014:ROB721014 RED721014:REF721014 QUH721014:QUJ721014 QKL721014:QKN721014 QAP721014:QAR721014 PQT721014:PQV721014 PGX721014:PGZ721014 OXB721014:OXD721014 ONF721014:ONH721014 ODJ721014:ODL721014 NTN721014:NTP721014 NJR721014:NJT721014 MZV721014:MZX721014 MPZ721014:MQB721014 MGD721014:MGF721014 LWH721014:LWJ721014 LML721014:LMN721014 LCP721014:LCR721014 KST721014:KSV721014 KIX721014:KIZ721014 JZB721014:JZD721014 JPF721014:JPH721014 JFJ721014:JFL721014 IVN721014:IVP721014 ILR721014:ILT721014 IBV721014:IBX721014 HRZ721014:HSB721014 HID721014:HIF721014 GYH721014:GYJ721014 GOL721014:GON721014 GEP721014:GER721014 FUT721014:FUV721014 FKX721014:FKZ721014 FBB721014:FBD721014 ERF721014:ERH721014 EHJ721014:EHL721014 DXN721014:DXP721014 DNR721014:DNT721014 DDV721014:DDX721014 CTZ721014:CUB721014 CKD721014:CKF721014 CAH721014:CAJ721014 BQL721014:BQN721014 BGP721014:BGR721014 AWT721014:AWV721014 AMX721014:AMZ721014 ADB721014:ADD721014 TF721014:TH721014 JJ721014:JL721014 N721014:P721014 WVV655478:WVX655478 WLZ655478:WMB655478 WCD655478:WCF655478 VSH655478:VSJ655478 VIL655478:VIN655478 UYP655478:UYR655478 UOT655478:UOV655478 UEX655478:UEZ655478 TVB655478:TVD655478 TLF655478:TLH655478 TBJ655478:TBL655478 SRN655478:SRP655478 SHR655478:SHT655478 RXV655478:RXX655478 RNZ655478:ROB655478 RED655478:REF655478 QUH655478:QUJ655478 QKL655478:QKN655478 QAP655478:QAR655478 PQT655478:PQV655478 PGX655478:PGZ655478 OXB655478:OXD655478 ONF655478:ONH655478 ODJ655478:ODL655478 NTN655478:NTP655478 NJR655478:NJT655478 MZV655478:MZX655478 MPZ655478:MQB655478 MGD655478:MGF655478 LWH655478:LWJ655478 LML655478:LMN655478 LCP655478:LCR655478 KST655478:KSV655478 KIX655478:KIZ655478 JZB655478:JZD655478 JPF655478:JPH655478 JFJ655478:JFL655478 IVN655478:IVP655478 ILR655478:ILT655478 IBV655478:IBX655478 HRZ655478:HSB655478 HID655478:HIF655478 GYH655478:GYJ655478 GOL655478:GON655478 GEP655478:GER655478 FUT655478:FUV655478 FKX655478:FKZ655478 FBB655478:FBD655478 ERF655478:ERH655478 EHJ655478:EHL655478 DXN655478:DXP655478 DNR655478:DNT655478 DDV655478:DDX655478 CTZ655478:CUB655478 CKD655478:CKF655478 CAH655478:CAJ655478 BQL655478:BQN655478 BGP655478:BGR655478 AWT655478:AWV655478 AMX655478:AMZ655478 ADB655478:ADD655478 TF655478:TH655478 JJ655478:JL655478 N655478:P655478 WVV589942:WVX589942 WLZ589942:WMB589942 WCD589942:WCF589942 VSH589942:VSJ589942 VIL589942:VIN589942 UYP589942:UYR589942 UOT589942:UOV589942 UEX589942:UEZ589942 TVB589942:TVD589942 TLF589942:TLH589942 TBJ589942:TBL589942 SRN589942:SRP589942 SHR589942:SHT589942 RXV589942:RXX589942 RNZ589942:ROB589942 RED589942:REF589942 QUH589942:QUJ589942 QKL589942:QKN589942 QAP589942:QAR589942 PQT589942:PQV589942 PGX589942:PGZ589942 OXB589942:OXD589942 ONF589942:ONH589942 ODJ589942:ODL589942 NTN589942:NTP589942 NJR589942:NJT589942 MZV589942:MZX589942 MPZ589942:MQB589942 MGD589942:MGF589942 LWH589942:LWJ589942 LML589942:LMN589942 LCP589942:LCR589942 KST589942:KSV589942 KIX589942:KIZ589942 JZB589942:JZD589942 JPF589942:JPH589942 JFJ589942:JFL589942 IVN589942:IVP589942 ILR589942:ILT589942 IBV589942:IBX589942 HRZ589942:HSB589942 HID589942:HIF589942 GYH589942:GYJ589942 GOL589942:GON589942 GEP589942:GER589942 FUT589942:FUV589942 FKX589942:FKZ589942 FBB589942:FBD589942 ERF589942:ERH589942 EHJ589942:EHL589942 DXN589942:DXP589942 DNR589942:DNT589942 DDV589942:DDX589942 CTZ589942:CUB589942 CKD589942:CKF589942 CAH589942:CAJ589942 BQL589942:BQN589942 BGP589942:BGR589942 AWT589942:AWV589942 AMX589942:AMZ589942 ADB589942:ADD589942 TF589942:TH589942 JJ589942:JL589942 N589942:P589942 WVV524406:WVX524406 WLZ524406:WMB524406 WCD524406:WCF524406 VSH524406:VSJ524406 VIL524406:VIN524406 UYP524406:UYR524406 UOT524406:UOV524406 UEX524406:UEZ524406 TVB524406:TVD524406 TLF524406:TLH524406 TBJ524406:TBL524406 SRN524406:SRP524406 SHR524406:SHT524406 RXV524406:RXX524406 RNZ524406:ROB524406 RED524406:REF524406 QUH524406:QUJ524406 QKL524406:QKN524406 QAP524406:QAR524406 PQT524406:PQV524406 PGX524406:PGZ524406 OXB524406:OXD524406 ONF524406:ONH524406 ODJ524406:ODL524406 NTN524406:NTP524406 NJR524406:NJT524406 MZV524406:MZX524406 MPZ524406:MQB524406 MGD524406:MGF524406 LWH524406:LWJ524406 LML524406:LMN524406 LCP524406:LCR524406 KST524406:KSV524406 KIX524406:KIZ524406 JZB524406:JZD524406 JPF524406:JPH524406 JFJ524406:JFL524406 IVN524406:IVP524406 ILR524406:ILT524406 IBV524406:IBX524406 HRZ524406:HSB524406 HID524406:HIF524406 GYH524406:GYJ524406 GOL524406:GON524406 GEP524406:GER524406 FUT524406:FUV524406 FKX524406:FKZ524406 FBB524406:FBD524406 ERF524406:ERH524406 EHJ524406:EHL524406 DXN524406:DXP524406 DNR524406:DNT524406 DDV524406:DDX524406 CTZ524406:CUB524406 CKD524406:CKF524406 CAH524406:CAJ524406 BQL524406:BQN524406 BGP524406:BGR524406 AWT524406:AWV524406 AMX524406:AMZ524406 ADB524406:ADD524406 TF524406:TH524406 JJ524406:JL524406 N524406:P524406 WVV458870:WVX458870 WLZ458870:WMB458870 WCD458870:WCF458870 VSH458870:VSJ458870 VIL458870:VIN458870 UYP458870:UYR458870 UOT458870:UOV458870 UEX458870:UEZ458870 TVB458870:TVD458870 TLF458870:TLH458870 TBJ458870:TBL458870 SRN458870:SRP458870 SHR458870:SHT458870 RXV458870:RXX458870 RNZ458870:ROB458870 RED458870:REF458870 QUH458870:QUJ458870 QKL458870:QKN458870 QAP458870:QAR458870 PQT458870:PQV458870 PGX458870:PGZ458870 OXB458870:OXD458870 ONF458870:ONH458870 ODJ458870:ODL458870 NTN458870:NTP458870 NJR458870:NJT458870 MZV458870:MZX458870 MPZ458870:MQB458870 MGD458870:MGF458870 LWH458870:LWJ458870 LML458870:LMN458870 LCP458870:LCR458870 KST458870:KSV458870 KIX458870:KIZ458870 JZB458870:JZD458870 JPF458870:JPH458870 JFJ458870:JFL458870 IVN458870:IVP458870 ILR458870:ILT458870 IBV458870:IBX458870 HRZ458870:HSB458870 HID458870:HIF458870 GYH458870:GYJ458870 GOL458870:GON458870 GEP458870:GER458870 FUT458870:FUV458870 FKX458870:FKZ458870 FBB458870:FBD458870 ERF458870:ERH458870 EHJ458870:EHL458870 DXN458870:DXP458870 DNR458870:DNT458870 DDV458870:DDX458870 CTZ458870:CUB458870 CKD458870:CKF458870 CAH458870:CAJ458870 BQL458870:BQN458870 BGP458870:BGR458870 AWT458870:AWV458870 AMX458870:AMZ458870 ADB458870:ADD458870 TF458870:TH458870 JJ458870:JL458870 N458870:P458870 WVV393334:WVX393334 WLZ393334:WMB393334 WCD393334:WCF393334 VSH393334:VSJ393334 VIL393334:VIN393334 UYP393334:UYR393334 UOT393334:UOV393334 UEX393334:UEZ393334 TVB393334:TVD393334 TLF393334:TLH393334 TBJ393334:TBL393334 SRN393334:SRP393334 SHR393334:SHT393334 RXV393334:RXX393334 RNZ393334:ROB393334 RED393334:REF393334 QUH393334:QUJ393334 QKL393334:QKN393334 QAP393334:QAR393334 PQT393334:PQV393334 PGX393334:PGZ393334 OXB393334:OXD393334 ONF393334:ONH393334 ODJ393334:ODL393334 NTN393334:NTP393334 NJR393334:NJT393334 MZV393334:MZX393334 MPZ393334:MQB393334 MGD393334:MGF393334 LWH393334:LWJ393334 LML393334:LMN393334 LCP393334:LCR393334 KST393334:KSV393334 KIX393334:KIZ393334 JZB393334:JZD393334 JPF393334:JPH393334 JFJ393334:JFL393334 IVN393334:IVP393334 ILR393334:ILT393334 IBV393334:IBX393334 HRZ393334:HSB393334 HID393334:HIF393334 GYH393334:GYJ393334 GOL393334:GON393334 GEP393334:GER393334 FUT393334:FUV393334 FKX393334:FKZ393334 FBB393334:FBD393334 ERF393334:ERH393334 EHJ393334:EHL393334 DXN393334:DXP393334 DNR393334:DNT393334 DDV393334:DDX393334 CTZ393334:CUB393334 CKD393334:CKF393334 CAH393334:CAJ393334 BQL393334:BQN393334 BGP393334:BGR393334 AWT393334:AWV393334 AMX393334:AMZ393334 ADB393334:ADD393334 TF393334:TH393334 JJ393334:JL393334 N393334:P393334 WVV327798:WVX327798 WLZ327798:WMB327798 WCD327798:WCF327798 VSH327798:VSJ327798 VIL327798:VIN327798 UYP327798:UYR327798 UOT327798:UOV327798 UEX327798:UEZ327798 TVB327798:TVD327798 TLF327798:TLH327798 TBJ327798:TBL327798 SRN327798:SRP327798 SHR327798:SHT327798 RXV327798:RXX327798 RNZ327798:ROB327798 RED327798:REF327798 QUH327798:QUJ327798 QKL327798:QKN327798 QAP327798:QAR327798 PQT327798:PQV327798 PGX327798:PGZ327798 OXB327798:OXD327798 ONF327798:ONH327798 ODJ327798:ODL327798 NTN327798:NTP327798 NJR327798:NJT327798 MZV327798:MZX327798 MPZ327798:MQB327798 MGD327798:MGF327798 LWH327798:LWJ327798 LML327798:LMN327798 LCP327798:LCR327798 KST327798:KSV327798 KIX327798:KIZ327798 JZB327798:JZD327798 JPF327798:JPH327798 JFJ327798:JFL327798 IVN327798:IVP327798 ILR327798:ILT327798 IBV327798:IBX327798 HRZ327798:HSB327798 HID327798:HIF327798 GYH327798:GYJ327798 GOL327798:GON327798 GEP327798:GER327798 FUT327798:FUV327798 FKX327798:FKZ327798 FBB327798:FBD327798 ERF327798:ERH327798 EHJ327798:EHL327798 DXN327798:DXP327798 DNR327798:DNT327798 DDV327798:DDX327798 CTZ327798:CUB327798 CKD327798:CKF327798 CAH327798:CAJ327798 BQL327798:BQN327798 BGP327798:BGR327798 AWT327798:AWV327798 AMX327798:AMZ327798 ADB327798:ADD327798 TF327798:TH327798 JJ327798:JL327798 N327798:P327798 WVV262262:WVX262262 WLZ262262:WMB262262 WCD262262:WCF262262 VSH262262:VSJ262262 VIL262262:VIN262262 UYP262262:UYR262262 UOT262262:UOV262262 UEX262262:UEZ262262 TVB262262:TVD262262 TLF262262:TLH262262 TBJ262262:TBL262262 SRN262262:SRP262262 SHR262262:SHT262262 RXV262262:RXX262262 RNZ262262:ROB262262 RED262262:REF262262 QUH262262:QUJ262262 QKL262262:QKN262262 QAP262262:QAR262262 PQT262262:PQV262262 PGX262262:PGZ262262 OXB262262:OXD262262 ONF262262:ONH262262 ODJ262262:ODL262262 NTN262262:NTP262262 NJR262262:NJT262262 MZV262262:MZX262262 MPZ262262:MQB262262 MGD262262:MGF262262 LWH262262:LWJ262262 LML262262:LMN262262 LCP262262:LCR262262 KST262262:KSV262262 KIX262262:KIZ262262 JZB262262:JZD262262 JPF262262:JPH262262 JFJ262262:JFL262262 IVN262262:IVP262262 ILR262262:ILT262262 IBV262262:IBX262262 HRZ262262:HSB262262 HID262262:HIF262262 GYH262262:GYJ262262 GOL262262:GON262262 GEP262262:GER262262 FUT262262:FUV262262 FKX262262:FKZ262262 FBB262262:FBD262262 ERF262262:ERH262262 EHJ262262:EHL262262 DXN262262:DXP262262 DNR262262:DNT262262 DDV262262:DDX262262 CTZ262262:CUB262262 CKD262262:CKF262262 CAH262262:CAJ262262 BQL262262:BQN262262 BGP262262:BGR262262 AWT262262:AWV262262 AMX262262:AMZ262262 ADB262262:ADD262262 TF262262:TH262262 JJ262262:JL262262 N262262:P262262 WVV196726:WVX196726 WLZ196726:WMB196726 WCD196726:WCF196726 VSH196726:VSJ196726 VIL196726:VIN196726 UYP196726:UYR196726 UOT196726:UOV196726 UEX196726:UEZ196726 TVB196726:TVD196726 TLF196726:TLH196726 TBJ196726:TBL196726 SRN196726:SRP196726 SHR196726:SHT196726 RXV196726:RXX196726 RNZ196726:ROB196726 RED196726:REF196726 QUH196726:QUJ196726 QKL196726:QKN196726 QAP196726:QAR196726 PQT196726:PQV196726 PGX196726:PGZ196726 OXB196726:OXD196726 ONF196726:ONH196726 ODJ196726:ODL196726 NTN196726:NTP196726 NJR196726:NJT196726 MZV196726:MZX196726 MPZ196726:MQB196726 MGD196726:MGF196726 LWH196726:LWJ196726 LML196726:LMN196726 LCP196726:LCR196726 KST196726:KSV196726 KIX196726:KIZ196726 JZB196726:JZD196726 JPF196726:JPH196726 JFJ196726:JFL196726 IVN196726:IVP196726 ILR196726:ILT196726 IBV196726:IBX196726 HRZ196726:HSB196726 HID196726:HIF196726 GYH196726:GYJ196726 GOL196726:GON196726 GEP196726:GER196726 FUT196726:FUV196726 FKX196726:FKZ196726 FBB196726:FBD196726 ERF196726:ERH196726 EHJ196726:EHL196726 DXN196726:DXP196726 DNR196726:DNT196726 DDV196726:DDX196726 CTZ196726:CUB196726 CKD196726:CKF196726 CAH196726:CAJ196726 BQL196726:BQN196726 BGP196726:BGR196726 AWT196726:AWV196726 AMX196726:AMZ196726 ADB196726:ADD196726 TF196726:TH196726 JJ196726:JL196726 N196726:P196726 WVV131190:WVX131190 WLZ131190:WMB131190 WCD131190:WCF131190 VSH131190:VSJ131190 VIL131190:VIN131190 UYP131190:UYR131190 UOT131190:UOV131190 UEX131190:UEZ131190 TVB131190:TVD131190 TLF131190:TLH131190 TBJ131190:TBL131190 SRN131190:SRP131190 SHR131190:SHT131190 RXV131190:RXX131190 RNZ131190:ROB131190 RED131190:REF131190 QUH131190:QUJ131190 QKL131190:QKN131190 QAP131190:QAR131190 PQT131190:PQV131190 PGX131190:PGZ131190 OXB131190:OXD131190 ONF131190:ONH131190 ODJ131190:ODL131190 NTN131190:NTP131190 NJR131190:NJT131190 MZV131190:MZX131190 MPZ131190:MQB131190 MGD131190:MGF131190 LWH131190:LWJ131190 LML131190:LMN131190 LCP131190:LCR131190 KST131190:KSV131190 KIX131190:KIZ131190 JZB131190:JZD131190 JPF131190:JPH131190 JFJ131190:JFL131190 IVN131190:IVP131190 ILR131190:ILT131190 IBV131190:IBX131190 HRZ131190:HSB131190 HID131190:HIF131190 GYH131190:GYJ131190 GOL131190:GON131190 GEP131190:GER131190 FUT131190:FUV131190 FKX131190:FKZ131190 FBB131190:FBD131190 ERF131190:ERH131190 EHJ131190:EHL131190 DXN131190:DXP131190 DNR131190:DNT131190 DDV131190:DDX131190 CTZ131190:CUB131190 CKD131190:CKF131190 CAH131190:CAJ131190 BQL131190:BQN131190 BGP131190:BGR131190 AWT131190:AWV131190 AMX131190:AMZ131190 ADB131190:ADD131190 TF131190:TH131190 JJ131190:JL131190 N131190:P131190 WVV65654:WVX65654 WLZ65654:WMB65654 WCD65654:WCF65654 VSH65654:VSJ65654 VIL65654:VIN65654 UYP65654:UYR65654 UOT65654:UOV65654 UEX65654:UEZ65654 TVB65654:TVD65654 TLF65654:TLH65654 TBJ65654:TBL65654 SRN65654:SRP65654 SHR65654:SHT65654 RXV65654:RXX65654 RNZ65654:ROB65654 RED65654:REF65654 QUH65654:QUJ65654 QKL65654:QKN65654 QAP65654:QAR65654 PQT65654:PQV65654 PGX65654:PGZ65654 OXB65654:OXD65654 ONF65654:ONH65654 ODJ65654:ODL65654 NTN65654:NTP65654 NJR65654:NJT65654 MZV65654:MZX65654 MPZ65654:MQB65654 MGD65654:MGF65654 LWH65654:LWJ65654 LML65654:LMN65654 LCP65654:LCR65654 KST65654:KSV65654 KIX65654:KIZ65654 JZB65654:JZD65654 JPF65654:JPH65654 JFJ65654:JFL65654 IVN65654:IVP65654 ILR65654:ILT65654 IBV65654:IBX65654 HRZ65654:HSB65654 HID65654:HIF65654 GYH65654:GYJ65654 GOL65654:GON65654 GEP65654:GER65654 FUT65654:FUV65654 FKX65654:FKZ65654 FBB65654:FBD65654 ERF65654:ERH65654 EHJ65654:EHL65654 DXN65654:DXP65654 DNR65654:DNT65654 DDV65654:DDX65654 CTZ65654:CUB65654 CKD65654:CKF65654 CAH65654:CAJ65654 BQL65654:BQN65654 BGP65654:BGR65654 AWT65654:AWV65654 AMX65654:AMZ65654 ADB65654:ADD65654 TF65654:TH65654 JJ65654:JL65654 N65654:P65654 WVV983159 WLZ983159 WCD983159 VSH983159 VIL983159 UYP983159 UOT983159 UEX983159 TVB983159 TLF983159 TBJ983159 SRN983159 SHR983159 RXV983159 RNZ983159 RED983159 QUH983159 QKL983159 QAP983159 PQT983159 PGX983159 OXB983159 ONF983159 ODJ983159 NTN983159 NJR983159 MZV983159 MPZ983159 MGD983159 LWH983159 LML983159 LCP983159 KST983159 KIX983159 JZB983159 JPF983159 JFJ983159 IVN983159 ILR983159 IBV983159 HRZ983159 HID983159 GYH983159 GOL983159 GEP983159 FUT983159 FKX983159 FBB983159 ERF983159 EHJ983159 DXN983159 DNR983159 DDV983159 CTZ983159 CKD983159 CAH983159 BQL983159 BGP983159 AWT983159 AMX983159 ADB983159 TF983159 JJ983159 N983159 WVV917623 WLZ917623 WCD917623 VSH917623 VIL917623 UYP917623 UOT917623 UEX917623 TVB917623 TLF917623 TBJ917623 SRN917623 SHR917623 RXV917623 RNZ917623 RED917623 QUH917623 QKL917623 QAP917623 PQT917623 PGX917623 OXB917623 ONF917623 ODJ917623 NTN917623 NJR917623 MZV917623 MPZ917623 MGD917623 LWH917623 LML917623 LCP917623 KST917623 KIX917623 JZB917623 JPF917623 JFJ917623 IVN917623 ILR917623 IBV917623 HRZ917623 HID917623 GYH917623 GOL917623 GEP917623 FUT917623 FKX917623 FBB917623 ERF917623 EHJ917623 DXN917623 DNR917623 DDV917623 CTZ917623 CKD917623 CAH917623 BQL917623 BGP917623 AWT917623 AMX917623 ADB917623 TF917623 JJ917623 N917623 WVV852087 WLZ852087 WCD852087 VSH852087 VIL852087 UYP852087 UOT852087 UEX852087 TVB852087 TLF852087 TBJ852087 SRN852087 SHR852087 RXV852087 RNZ852087 RED852087 QUH852087 QKL852087 QAP852087 PQT852087 PGX852087 OXB852087 ONF852087 ODJ852087 NTN852087 NJR852087 MZV852087 MPZ852087 MGD852087 LWH852087 LML852087 LCP852087 KST852087 KIX852087 JZB852087 JPF852087 JFJ852087 IVN852087 ILR852087 IBV852087 HRZ852087 HID852087 GYH852087 GOL852087 GEP852087 FUT852087 FKX852087 FBB852087 ERF852087 EHJ852087 DXN852087 DNR852087 DDV852087 CTZ852087 CKD852087 CAH852087 BQL852087 BGP852087 AWT852087 AMX852087 ADB852087 TF852087 JJ852087 N852087 WVV786551 WLZ786551 WCD786551 VSH786551 VIL786551 UYP786551 UOT786551 UEX786551 TVB786551 TLF786551 TBJ786551 SRN786551 SHR786551 RXV786551 RNZ786551 RED786551 QUH786551 QKL786551 QAP786551 PQT786551 PGX786551 OXB786551 ONF786551 ODJ786551 NTN786551 NJR786551 MZV786551 MPZ786551 MGD786551 LWH786551 LML786551 LCP786551 KST786551 KIX786551 JZB786551 JPF786551 JFJ786551 IVN786551 ILR786551 IBV786551 HRZ786551 HID786551 GYH786551 GOL786551 GEP786551 FUT786551 FKX786551 FBB786551 ERF786551 EHJ786551 DXN786551 DNR786551 DDV786551 CTZ786551 CKD786551 CAH786551 BQL786551 BGP786551 AWT786551 AMX786551 ADB786551 TF786551 JJ786551 N786551 WVV721015 WLZ721015 WCD721015 VSH721015 VIL721015 UYP721015 UOT721015 UEX721015 TVB721015 TLF721015 TBJ721015 SRN721015 SHR721015 RXV721015 RNZ721015 RED721015 QUH721015 QKL721015 QAP721015 PQT721015 PGX721015 OXB721015 ONF721015 ODJ721015 NTN721015 NJR721015 MZV721015 MPZ721015 MGD721015 LWH721015 LML721015 LCP721015 KST721015 KIX721015 JZB721015 JPF721015 JFJ721015 IVN721015 ILR721015 IBV721015 HRZ721015 HID721015 GYH721015 GOL721015 GEP721015 FUT721015 FKX721015 FBB721015 ERF721015 EHJ721015 DXN721015 DNR721015 DDV721015 CTZ721015 CKD721015 CAH721015 BQL721015 BGP721015 AWT721015 AMX721015 ADB721015 TF721015 JJ721015 N721015 WVV655479 WLZ655479 WCD655479 VSH655479 VIL655479 UYP655479 UOT655479 UEX655479 TVB655479 TLF655479 TBJ655479 SRN655479 SHR655479 RXV655479 RNZ655479 RED655479 QUH655479 QKL655479 QAP655479 PQT655479 PGX655479 OXB655479 ONF655479 ODJ655479 NTN655479 NJR655479 MZV655479 MPZ655479 MGD655479 LWH655479 LML655479 LCP655479 KST655479 KIX655479 JZB655479 JPF655479 JFJ655479 IVN655479 ILR655479 IBV655479 HRZ655479 HID655479 GYH655479 GOL655479 GEP655479 FUT655479 FKX655479 FBB655479 ERF655479 EHJ655479 DXN655479 DNR655479 DDV655479 CTZ655479 CKD655479 CAH655479 BQL655479 BGP655479 AWT655479 AMX655479 ADB655479 TF655479 JJ655479 N655479 WVV589943 WLZ589943 WCD589943 VSH589943 VIL589943 UYP589943 UOT589943 UEX589943 TVB589943 TLF589943 TBJ589943 SRN589943 SHR589943 RXV589943 RNZ589943 RED589943 QUH589943 QKL589943 QAP589943 PQT589943 PGX589943 OXB589943 ONF589943 ODJ589943 NTN589943 NJR589943 MZV589943 MPZ589943 MGD589943 LWH589943 LML589943 LCP589943 KST589943 KIX589943 JZB589943 JPF589943 JFJ589943 IVN589943 ILR589943 IBV589943 HRZ589943 HID589943 GYH589943 GOL589943 GEP589943 FUT589943 FKX589943 FBB589943 ERF589943 EHJ589943 DXN589943 DNR589943 DDV589943 CTZ589943 CKD589943 CAH589943 BQL589943 BGP589943 AWT589943 AMX589943 ADB589943 TF589943 JJ589943 N589943 WVV524407 WLZ524407 WCD524407 VSH524407 VIL524407 UYP524407 UOT524407 UEX524407 TVB524407 TLF524407 TBJ524407 SRN524407 SHR524407 RXV524407 RNZ524407 RED524407 QUH524407 QKL524407 QAP524407 PQT524407 PGX524407 OXB524407 ONF524407 ODJ524407 NTN524407 NJR524407 MZV524407 MPZ524407 MGD524407 LWH524407 LML524407 LCP524407 KST524407 KIX524407 JZB524407 JPF524407 JFJ524407 IVN524407 ILR524407 IBV524407 HRZ524407 HID524407 GYH524407 GOL524407 GEP524407 FUT524407 FKX524407 FBB524407 ERF524407 EHJ524407 DXN524407 DNR524407 DDV524407 CTZ524407 CKD524407 CAH524407 BQL524407 BGP524407 AWT524407 AMX524407 ADB524407 TF524407 JJ524407 N524407 WVV458871 WLZ458871 WCD458871 VSH458871 VIL458871 UYP458871 UOT458871 UEX458871 TVB458871 TLF458871 TBJ458871 SRN458871 SHR458871 RXV458871 RNZ458871 RED458871 QUH458871 QKL458871 QAP458871 PQT458871 PGX458871 OXB458871 ONF458871 ODJ458871 NTN458871 NJR458871 MZV458871 MPZ458871 MGD458871 LWH458871 LML458871 LCP458871 KST458871 KIX458871 JZB458871 JPF458871 JFJ458871 IVN458871 ILR458871 IBV458871 HRZ458871 HID458871 GYH458871 GOL458871 GEP458871 FUT458871 FKX458871 FBB458871 ERF458871 EHJ458871 DXN458871 DNR458871 DDV458871 CTZ458871 CKD458871 CAH458871 BQL458871 BGP458871 AWT458871 AMX458871 ADB458871 TF458871 JJ458871 N458871 WVV393335 WLZ393335 WCD393335 VSH393335 VIL393335 UYP393335 UOT393335 UEX393335 TVB393335 TLF393335 TBJ393335 SRN393335 SHR393335 RXV393335 RNZ393335 RED393335 QUH393335 QKL393335 QAP393335 PQT393335 PGX393335 OXB393335 ONF393335 ODJ393335 NTN393335 NJR393335 MZV393335 MPZ393335 MGD393335 LWH393335 LML393335 LCP393335 KST393335 KIX393335 JZB393335 JPF393335 JFJ393335 IVN393335 ILR393335 IBV393335 HRZ393335 HID393335 GYH393335 GOL393335 GEP393335 FUT393335 FKX393335 FBB393335 ERF393335 EHJ393335 DXN393335 DNR393335 DDV393335 CTZ393335 CKD393335 CAH393335 BQL393335 BGP393335 AWT393335 AMX393335 ADB393335 TF393335 JJ393335 N393335 WVV327799 WLZ327799 WCD327799 VSH327799 VIL327799 UYP327799 UOT327799 UEX327799 TVB327799 TLF327799 TBJ327799 SRN327799 SHR327799 RXV327799 RNZ327799 RED327799 QUH327799 QKL327799 QAP327799 PQT327799 PGX327799 OXB327799 ONF327799 ODJ327799 NTN327799 NJR327799 MZV327799 MPZ327799 MGD327799 LWH327799 LML327799 LCP327799 KST327799 KIX327799 JZB327799 JPF327799 JFJ327799 IVN327799 ILR327799 IBV327799 HRZ327799 HID327799 GYH327799 GOL327799 GEP327799 FUT327799 FKX327799 FBB327799 ERF327799 EHJ327799 DXN327799 DNR327799 DDV327799 CTZ327799 CKD327799 CAH327799 BQL327799 BGP327799 AWT327799 AMX327799 ADB327799 TF327799 JJ327799 N327799 WVV262263 WLZ262263 WCD262263 VSH262263 VIL262263 UYP262263 UOT262263 UEX262263 TVB262263 TLF262263 TBJ262263 SRN262263 SHR262263 RXV262263 RNZ262263 RED262263 QUH262263 QKL262263 QAP262263 PQT262263 PGX262263 OXB262263 ONF262263 ODJ262263 NTN262263 NJR262263 MZV262263 MPZ262263 MGD262263 LWH262263 LML262263 LCP262263 KST262263 KIX262263 JZB262263 JPF262263 JFJ262263 IVN262263 ILR262263 IBV262263 HRZ262263 HID262263 GYH262263 GOL262263 GEP262263 FUT262263 FKX262263 FBB262263 ERF262263 EHJ262263 DXN262263 DNR262263 DDV262263 CTZ262263 CKD262263 CAH262263 BQL262263 BGP262263 AWT262263 AMX262263 ADB262263 TF262263 JJ262263 N262263 WVV196727 WLZ196727 WCD196727 VSH196727 VIL196727 UYP196727 UOT196727 UEX196727 TVB196727 TLF196727 TBJ196727 SRN196727 SHR196727 RXV196727 RNZ196727 RED196727 QUH196727 QKL196727 QAP196727 PQT196727 PGX196727 OXB196727 ONF196727 ODJ196727 NTN196727 NJR196727 MZV196727 MPZ196727 MGD196727 LWH196727 LML196727 LCP196727 KST196727 KIX196727 JZB196727 JPF196727 JFJ196727 IVN196727 ILR196727 IBV196727 HRZ196727 HID196727 GYH196727 GOL196727 GEP196727 FUT196727 FKX196727 FBB196727 ERF196727 EHJ196727 DXN196727 DNR196727 DDV196727 CTZ196727 CKD196727 CAH196727 BQL196727 BGP196727 AWT196727 AMX196727 ADB196727 TF196727 JJ196727 N196727 WVV131191 WLZ131191 WCD131191 VSH131191 VIL131191 UYP131191 UOT131191 UEX131191 TVB131191 TLF131191 TBJ131191 SRN131191 SHR131191 RXV131191 RNZ131191 RED131191 QUH131191 QKL131191 QAP131191 PQT131191 PGX131191 OXB131191 ONF131191 ODJ131191 NTN131191 NJR131191 MZV131191 MPZ131191 MGD131191 LWH131191 LML131191 LCP131191 KST131191 KIX131191 JZB131191 JPF131191 JFJ131191 IVN131191 ILR131191 IBV131191 HRZ131191 HID131191 GYH131191 GOL131191 GEP131191 FUT131191 FKX131191 FBB131191 ERF131191 EHJ131191 DXN131191 DNR131191 DDV131191 CTZ131191 CKD131191 CAH131191 BQL131191 BGP131191 AWT131191 AMX131191 ADB131191 TF131191 JJ131191 N131191 WVV65655 WLZ65655 WCD65655 VSH65655 VIL65655 UYP65655 UOT65655 UEX65655 TVB65655 TLF65655 TBJ65655 SRN65655 SHR65655 RXV65655 RNZ65655 RED65655 QUH65655 QKL65655 QAP65655 PQT65655 PGX65655 OXB65655 ONF65655 ODJ65655 NTN65655 NJR65655 MZV65655 MPZ65655 MGD65655 LWH65655 LML65655 LCP65655 KST65655 KIX65655 JZB65655 JPF65655 JFJ65655 IVN65655 ILR65655 IBV65655 HRZ65655 HID65655 GYH65655 GOL65655 GEP65655 FUT65655 FKX65655 FBB65655 ERF65655 EHJ65655 DXN65655 DNR65655 DDV65655 CTZ65655 CKD65655 CAH65655 BQL65655 BGP65655 AWT65655 AMX65655 ADB65655 TF65655 JJ65655 N65655 WVL983164:WVL983165 WLP983164:WLP983165 WBT983164:WBT983165 VRX983164:VRX983165 VIB983164:VIB983165 UYF983164:UYF983165 UOJ983164:UOJ983165 UEN983164:UEN983165 TUR983164:TUR983165 TKV983164:TKV983165 TAZ983164:TAZ983165 SRD983164:SRD983165 SHH983164:SHH983165 RXL983164:RXL983165 RNP983164:RNP983165 RDT983164:RDT983165 QTX983164:QTX983165 QKB983164:QKB983165 QAF983164:QAF983165 PQJ983164:PQJ983165 PGN983164:PGN983165 OWR983164:OWR983165 OMV983164:OMV983165 OCZ983164:OCZ983165 NTD983164:NTD983165 NJH983164:NJH983165 MZL983164:MZL983165 MPP983164:MPP983165 MFT983164:MFT983165 LVX983164:LVX983165 LMB983164:LMB983165 LCF983164:LCF983165 KSJ983164:KSJ983165 KIN983164:KIN983165 JYR983164:JYR983165 JOV983164:JOV983165 JEZ983164:JEZ983165 IVD983164:IVD983165 ILH983164:ILH983165 IBL983164:IBL983165 HRP983164:HRP983165 HHT983164:HHT983165 GXX983164:GXX983165 GOB983164:GOB983165 GEF983164:GEF983165 FUJ983164:FUJ983165 FKN983164:FKN983165 FAR983164:FAR983165 EQV983164:EQV983165 EGZ983164:EGZ983165 DXD983164:DXD983165 DNH983164:DNH983165 DDL983164:DDL983165 CTP983164:CTP983165 CJT983164:CJT983165 BZX983164:BZX983165 BQB983164:BQB983165 BGF983164:BGF983165 AWJ983164:AWJ983165 AMN983164:AMN983165 ACR983164:ACR983165 SV983164:SV983165 IZ983164:IZ983165 C983164:C983165 WVL917628:WVL917629 WLP917628:WLP917629 WBT917628:WBT917629 VRX917628:VRX917629 VIB917628:VIB917629 UYF917628:UYF917629 UOJ917628:UOJ917629 UEN917628:UEN917629 TUR917628:TUR917629 TKV917628:TKV917629 TAZ917628:TAZ917629 SRD917628:SRD917629 SHH917628:SHH917629 RXL917628:RXL917629 RNP917628:RNP917629 RDT917628:RDT917629 QTX917628:QTX917629 QKB917628:QKB917629 QAF917628:QAF917629 PQJ917628:PQJ917629 PGN917628:PGN917629 OWR917628:OWR917629 OMV917628:OMV917629 OCZ917628:OCZ917629 NTD917628:NTD917629 NJH917628:NJH917629 MZL917628:MZL917629 MPP917628:MPP917629 MFT917628:MFT917629 LVX917628:LVX917629 LMB917628:LMB917629 LCF917628:LCF917629 KSJ917628:KSJ917629 KIN917628:KIN917629 JYR917628:JYR917629 JOV917628:JOV917629 JEZ917628:JEZ917629 IVD917628:IVD917629 ILH917628:ILH917629 IBL917628:IBL917629 HRP917628:HRP917629 HHT917628:HHT917629 GXX917628:GXX917629 GOB917628:GOB917629 GEF917628:GEF917629 FUJ917628:FUJ917629 FKN917628:FKN917629 FAR917628:FAR917629 EQV917628:EQV917629 EGZ917628:EGZ917629 DXD917628:DXD917629 DNH917628:DNH917629 DDL917628:DDL917629 CTP917628:CTP917629 CJT917628:CJT917629 BZX917628:BZX917629 BQB917628:BQB917629 BGF917628:BGF917629 AWJ917628:AWJ917629 AMN917628:AMN917629 ACR917628:ACR917629 SV917628:SV917629 IZ917628:IZ917629 C917628:C917629 WVL852092:WVL852093 WLP852092:WLP852093 WBT852092:WBT852093 VRX852092:VRX852093 VIB852092:VIB852093 UYF852092:UYF852093 UOJ852092:UOJ852093 UEN852092:UEN852093 TUR852092:TUR852093 TKV852092:TKV852093 TAZ852092:TAZ852093 SRD852092:SRD852093 SHH852092:SHH852093 RXL852092:RXL852093 RNP852092:RNP852093 RDT852092:RDT852093 QTX852092:QTX852093 QKB852092:QKB852093 QAF852092:QAF852093 PQJ852092:PQJ852093 PGN852092:PGN852093 OWR852092:OWR852093 OMV852092:OMV852093 OCZ852092:OCZ852093 NTD852092:NTD852093 NJH852092:NJH852093 MZL852092:MZL852093 MPP852092:MPP852093 MFT852092:MFT852093 LVX852092:LVX852093 LMB852092:LMB852093 LCF852092:LCF852093 KSJ852092:KSJ852093 KIN852092:KIN852093 JYR852092:JYR852093 JOV852092:JOV852093 JEZ852092:JEZ852093 IVD852092:IVD852093 ILH852092:ILH852093 IBL852092:IBL852093 HRP852092:HRP852093 HHT852092:HHT852093 GXX852092:GXX852093 GOB852092:GOB852093 GEF852092:GEF852093 FUJ852092:FUJ852093 FKN852092:FKN852093 FAR852092:FAR852093 EQV852092:EQV852093 EGZ852092:EGZ852093 DXD852092:DXD852093 DNH852092:DNH852093 DDL852092:DDL852093 CTP852092:CTP852093 CJT852092:CJT852093 BZX852092:BZX852093 BQB852092:BQB852093 BGF852092:BGF852093 AWJ852092:AWJ852093 AMN852092:AMN852093 ACR852092:ACR852093 SV852092:SV852093 IZ852092:IZ852093 C852092:C852093 WVL786556:WVL786557 WLP786556:WLP786557 WBT786556:WBT786557 VRX786556:VRX786557 VIB786556:VIB786557 UYF786556:UYF786557 UOJ786556:UOJ786557 UEN786556:UEN786557 TUR786556:TUR786557 TKV786556:TKV786557 TAZ786556:TAZ786557 SRD786556:SRD786557 SHH786556:SHH786557 RXL786556:RXL786557 RNP786556:RNP786557 RDT786556:RDT786557 QTX786556:QTX786557 QKB786556:QKB786557 QAF786556:QAF786557 PQJ786556:PQJ786557 PGN786556:PGN786557 OWR786556:OWR786557 OMV786556:OMV786557 OCZ786556:OCZ786557 NTD786556:NTD786557 NJH786556:NJH786557 MZL786556:MZL786557 MPP786556:MPP786557 MFT786556:MFT786557 LVX786556:LVX786557 LMB786556:LMB786557 LCF786556:LCF786557 KSJ786556:KSJ786557 KIN786556:KIN786557 JYR786556:JYR786557 JOV786556:JOV786557 JEZ786556:JEZ786557 IVD786556:IVD786557 ILH786556:ILH786557 IBL786556:IBL786557 HRP786556:HRP786557 HHT786556:HHT786557 GXX786556:GXX786557 GOB786556:GOB786557 GEF786556:GEF786557 FUJ786556:FUJ786557 FKN786556:FKN786557 FAR786556:FAR786557 EQV786556:EQV786557 EGZ786556:EGZ786557 DXD786556:DXD786557 DNH786556:DNH786557 DDL786556:DDL786557 CTP786556:CTP786557 CJT786556:CJT786557 BZX786556:BZX786557 BQB786556:BQB786557 BGF786556:BGF786557 AWJ786556:AWJ786557 AMN786556:AMN786557 ACR786556:ACR786557 SV786556:SV786557 IZ786556:IZ786557 C786556:C786557 WVL721020:WVL721021 WLP721020:WLP721021 WBT721020:WBT721021 VRX721020:VRX721021 VIB721020:VIB721021 UYF721020:UYF721021 UOJ721020:UOJ721021 UEN721020:UEN721021 TUR721020:TUR721021 TKV721020:TKV721021 TAZ721020:TAZ721021 SRD721020:SRD721021 SHH721020:SHH721021 RXL721020:RXL721021 RNP721020:RNP721021 RDT721020:RDT721021 QTX721020:QTX721021 QKB721020:QKB721021 QAF721020:QAF721021 PQJ721020:PQJ721021 PGN721020:PGN721021 OWR721020:OWR721021 OMV721020:OMV721021 OCZ721020:OCZ721021 NTD721020:NTD721021 NJH721020:NJH721021 MZL721020:MZL721021 MPP721020:MPP721021 MFT721020:MFT721021 LVX721020:LVX721021 LMB721020:LMB721021 LCF721020:LCF721021 KSJ721020:KSJ721021 KIN721020:KIN721021 JYR721020:JYR721021 JOV721020:JOV721021 JEZ721020:JEZ721021 IVD721020:IVD721021 ILH721020:ILH721021 IBL721020:IBL721021 HRP721020:HRP721021 HHT721020:HHT721021 GXX721020:GXX721021 GOB721020:GOB721021 GEF721020:GEF721021 FUJ721020:FUJ721021 FKN721020:FKN721021 FAR721020:FAR721021 EQV721020:EQV721021 EGZ721020:EGZ721021 DXD721020:DXD721021 DNH721020:DNH721021 DDL721020:DDL721021 CTP721020:CTP721021 CJT721020:CJT721021 BZX721020:BZX721021 BQB721020:BQB721021 BGF721020:BGF721021 AWJ721020:AWJ721021 AMN721020:AMN721021 ACR721020:ACR721021 SV721020:SV721021 IZ721020:IZ721021 C721020:C721021 WVL655484:WVL655485 WLP655484:WLP655485 WBT655484:WBT655485 VRX655484:VRX655485 VIB655484:VIB655485 UYF655484:UYF655485 UOJ655484:UOJ655485 UEN655484:UEN655485 TUR655484:TUR655485 TKV655484:TKV655485 TAZ655484:TAZ655485 SRD655484:SRD655485 SHH655484:SHH655485 RXL655484:RXL655485 RNP655484:RNP655485 RDT655484:RDT655485 QTX655484:QTX655485 QKB655484:QKB655485 QAF655484:QAF655485 PQJ655484:PQJ655485 PGN655484:PGN655485 OWR655484:OWR655485 OMV655484:OMV655485 OCZ655484:OCZ655485 NTD655484:NTD655485 NJH655484:NJH655485 MZL655484:MZL655485 MPP655484:MPP655485 MFT655484:MFT655485 LVX655484:LVX655485 LMB655484:LMB655485 LCF655484:LCF655485 KSJ655484:KSJ655485 KIN655484:KIN655485 JYR655484:JYR655485 JOV655484:JOV655485 JEZ655484:JEZ655485 IVD655484:IVD655485 ILH655484:ILH655485 IBL655484:IBL655485 HRP655484:HRP655485 HHT655484:HHT655485 GXX655484:GXX655485 GOB655484:GOB655485 GEF655484:GEF655485 FUJ655484:FUJ655485 FKN655484:FKN655485 FAR655484:FAR655485 EQV655484:EQV655485 EGZ655484:EGZ655485 DXD655484:DXD655485 DNH655484:DNH655485 DDL655484:DDL655485 CTP655484:CTP655485 CJT655484:CJT655485 BZX655484:BZX655485 BQB655484:BQB655485 BGF655484:BGF655485 AWJ655484:AWJ655485 AMN655484:AMN655485 ACR655484:ACR655485 SV655484:SV655485 IZ655484:IZ655485 C655484:C655485 WVL589948:WVL589949 WLP589948:WLP589949 WBT589948:WBT589949 VRX589948:VRX589949 VIB589948:VIB589949 UYF589948:UYF589949 UOJ589948:UOJ589949 UEN589948:UEN589949 TUR589948:TUR589949 TKV589948:TKV589949 TAZ589948:TAZ589949 SRD589948:SRD589949 SHH589948:SHH589949 RXL589948:RXL589949 RNP589948:RNP589949 RDT589948:RDT589949 QTX589948:QTX589949 QKB589948:QKB589949 QAF589948:QAF589949 PQJ589948:PQJ589949 PGN589948:PGN589949 OWR589948:OWR589949 OMV589948:OMV589949 OCZ589948:OCZ589949 NTD589948:NTD589949 NJH589948:NJH589949 MZL589948:MZL589949 MPP589948:MPP589949 MFT589948:MFT589949 LVX589948:LVX589949 LMB589948:LMB589949 LCF589948:LCF589949 KSJ589948:KSJ589949 KIN589948:KIN589949 JYR589948:JYR589949 JOV589948:JOV589949 JEZ589948:JEZ589949 IVD589948:IVD589949 ILH589948:ILH589949 IBL589948:IBL589949 HRP589948:HRP589949 HHT589948:HHT589949 GXX589948:GXX589949 GOB589948:GOB589949 GEF589948:GEF589949 FUJ589948:FUJ589949 FKN589948:FKN589949 FAR589948:FAR589949 EQV589948:EQV589949 EGZ589948:EGZ589949 DXD589948:DXD589949 DNH589948:DNH589949 DDL589948:DDL589949 CTP589948:CTP589949 CJT589948:CJT589949 BZX589948:BZX589949 BQB589948:BQB589949 BGF589948:BGF589949 AWJ589948:AWJ589949 AMN589948:AMN589949 ACR589948:ACR589949 SV589948:SV589949 IZ589948:IZ589949 C589948:C589949 WVL524412:WVL524413 WLP524412:WLP524413 WBT524412:WBT524413 VRX524412:VRX524413 VIB524412:VIB524413 UYF524412:UYF524413 UOJ524412:UOJ524413 UEN524412:UEN524413 TUR524412:TUR524413 TKV524412:TKV524413 TAZ524412:TAZ524413 SRD524412:SRD524413 SHH524412:SHH524413 RXL524412:RXL524413 RNP524412:RNP524413 RDT524412:RDT524413 QTX524412:QTX524413 QKB524412:QKB524413 QAF524412:QAF524413 PQJ524412:PQJ524413 PGN524412:PGN524413 OWR524412:OWR524413 OMV524412:OMV524413 OCZ524412:OCZ524413 NTD524412:NTD524413 NJH524412:NJH524413 MZL524412:MZL524413 MPP524412:MPP524413 MFT524412:MFT524413 LVX524412:LVX524413 LMB524412:LMB524413 LCF524412:LCF524413 KSJ524412:KSJ524413 KIN524412:KIN524413 JYR524412:JYR524413 JOV524412:JOV524413 JEZ524412:JEZ524413 IVD524412:IVD524413 ILH524412:ILH524413 IBL524412:IBL524413 HRP524412:HRP524413 HHT524412:HHT524413 GXX524412:GXX524413 GOB524412:GOB524413 GEF524412:GEF524413 FUJ524412:FUJ524413 FKN524412:FKN524413 FAR524412:FAR524413 EQV524412:EQV524413 EGZ524412:EGZ524413 DXD524412:DXD524413 DNH524412:DNH524413 DDL524412:DDL524413 CTP524412:CTP524413 CJT524412:CJT524413 BZX524412:BZX524413 BQB524412:BQB524413 BGF524412:BGF524413 AWJ524412:AWJ524413 AMN524412:AMN524413 ACR524412:ACR524413 SV524412:SV524413 IZ524412:IZ524413 C524412:C524413 WVL458876:WVL458877 WLP458876:WLP458877 WBT458876:WBT458877 VRX458876:VRX458877 VIB458876:VIB458877 UYF458876:UYF458877 UOJ458876:UOJ458877 UEN458876:UEN458877 TUR458876:TUR458877 TKV458876:TKV458877 TAZ458876:TAZ458877 SRD458876:SRD458877 SHH458876:SHH458877 RXL458876:RXL458877 RNP458876:RNP458877 RDT458876:RDT458877 QTX458876:QTX458877 QKB458876:QKB458877 QAF458876:QAF458877 PQJ458876:PQJ458877 PGN458876:PGN458877 OWR458876:OWR458877 OMV458876:OMV458877 OCZ458876:OCZ458877 NTD458876:NTD458877 NJH458876:NJH458877 MZL458876:MZL458877 MPP458876:MPP458877 MFT458876:MFT458877 LVX458876:LVX458877 LMB458876:LMB458877 LCF458876:LCF458877 KSJ458876:KSJ458877 KIN458876:KIN458877 JYR458876:JYR458877 JOV458876:JOV458877 JEZ458876:JEZ458877 IVD458876:IVD458877 ILH458876:ILH458877 IBL458876:IBL458877 HRP458876:HRP458877 HHT458876:HHT458877 GXX458876:GXX458877 GOB458876:GOB458877 GEF458876:GEF458877 FUJ458876:FUJ458877 FKN458876:FKN458877 FAR458876:FAR458877 EQV458876:EQV458877 EGZ458876:EGZ458877 DXD458876:DXD458877 DNH458876:DNH458877 DDL458876:DDL458877 CTP458876:CTP458877 CJT458876:CJT458877 BZX458876:BZX458877 BQB458876:BQB458877 BGF458876:BGF458877 AWJ458876:AWJ458877 AMN458876:AMN458877 ACR458876:ACR458877 SV458876:SV458877 IZ458876:IZ458877 C458876:C458877 WVL393340:WVL393341 WLP393340:WLP393341 WBT393340:WBT393341 VRX393340:VRX393341 VIB393340:VIB393341 UYF393340:UYF393341 UOJ393340:UOJ393341 UEN393340:UEN393341 TUR393340:TUR393341 TKV393340:TKV393341 TAZ393340:TAZ393341 SRD393340:SRD393341 SHH393340:SHH393341 RXL393340:RXL393341 RNP393340:RNP393341 RDT393340:RDT393341 QTX393340:QTX393341 QKB393340:QKB393341 QAF393340:QAF393341 PQJ393340:PQJ393341 PGN393340:PGN393341 OWR393340:OWR393341 OMV393340:OMV393341 OCZ393340:OCZ393341 NTD393340:NTD393341 NJH393340:NJH393341 MZL393340:MZL393341 MPP393340:MPP393341 MFT393340:MFT393341 LVX393340:LVX393341 LMB393340:LMB393341 LCF393340:LCF393341 KSJ393340:KSJ393341 KIN393340:KIN393341 JYR393340:JYR393341 JOV393340:JOV393341 JEZ393340:JEZ393341 IVD393340:IVD393341 ILH393340:ILH393341 IBL393340:IBL393341 HRP393340:HRP393341 HHT393340:HHT393341 GXX393340:GXX393341 GOB393340:GOB393341 GEF393340:GEF393341 FUJ393340:FUJ393341 FKN393340:FKN393341 FAR393340:FAR393341 EQV393340:EQV393341 EGZ393340:EGZ393341 DXD393340:DXD393341 DNH393340:DNH393341 DDL393340:DDL393341 CTP393340:CTP393341 CJT393340:CJT393341 BZX393340:BZX393341 BQB393340:BQB393341 BGF393340:BGF393341 AWJ393340:AWJ393341 AMN393340:AMN393341 ACR393340:ACR393341 SV393340:SV393341 IZ393340:IZ393341 C393340:C393341 WVL327804:WVL327805 WLP327804:WLP327805 WBT327804:WBT327805 VRX327804:VRX327805 VIB327804:VIB327805 UYF327804:UYF327805 UOJ327804:UOJ327805 UEN327804:UEN327805 TUR327804:TUR327805 TKV327804:TKV327805 TAZ327804:TAZ327805 SRD327804:SRD327805 SHH327804:SHH327805 RXL327804:RXL327805 RNP327804:RNP327805 RDT327804:RDT327805 QTX327804:QTX327805 QKB327804:QKB327805 QAF327804:QAF327805 PQJ327804:PQJ327805 PGN327804:PGN327805 OWR327804:OWR327805 OMV327804:OMV327805 OCZ327804:OCZ327805 NTD327804:NTD327805 NJH327804:NJH327805 MZL327804:MZL327805 MPP327804:MPP327805 MFT327804:MFT327805 LVX327804:LVX327805 LMB327804:LMB327805 LCF327804:LCF327805 KSJ327804:KSJ327805 KIN327804:KIN327805 JYR327804:JYR327805 JOV327804:JOV327805 JEZ327804:JEZ327805 IVD327804:IVD327805 ILH327804:ILH327805 IBL327804:IBL327805 HRP327804:HRP327805 HHT327804:HHT327805 GXX327804:GXX327805 GOB327804:GOB327805 GEF327804:GEF327805 FUJ327804:FUJ327805 FKN327804:FKN327805 FAR327804:FAR327805 EQV327804:EQV327805 EGZ327804:EGZ327805 DXD327804:DXD327805 DNH327804:DNH327805 DDL327804:DDL327805 CTP327804:CTP327805 CJT327804:CJT327805 BZX327804:BZX327805 BQB327804:BQB327805 BGF327804:BGF327805 AWJ327804:AWJ327805 AMN327804:AMN327805 ACR327804:ACR327805 SV327804:SV327805 IZ327804:IZ327805 C327804:C327805 WVL262268:WVL262269 WLP262268:WLP262269 WBT262268:WBT262269 VRX262268:VRX262269 VIB262268:VIB262269 UYF262268:UYF262269 UOJ262268:UOJ262269 UEN262268:UEN262269 TUR262268:TUR262269 TKV262268:TKV262269 TAZ262268:TAZ262269 SRD262268:SRD262269 SHH262268:SHH262269 RXL262268:RXL262269 RNP262268:RNP262269 RDT262268:RDT262269 QTX262268:QTX262269 QKB262268:QKB262269 QAF262268:QAF262269 PQJ262268:PQJ262269 PGN262268:PGN262269 OWR262268:OWR262269 OMV262268:OMV262269 OCZ262268:OCZ262269 NTD262268:NTD262269 NJH262268:NJH262269 MZL262268:MZL262269 MPP262268:MPP262269 MFT262268:MFT262269 LVX262268:LVX262269 LMB262268:LMB262269 LCF262268:LCF262269 KSJ262268:KSJ262269 KIN262268:KIN262269 JYR262268:JYR262269 JOV262268:JOV262269 JEZ262268:JEZ262269 IVD262268:IVD262269 ILH262268:ILH262269 IBL262268:IBL262269 HRP262268:HRP262269 HHT262268:HHT262269 GXX262268:GXX262269 GOB262268:GOB262269 GEF262268:GEF262269 FUJ262268:FUJ262269 FKN262268:FKN262269 FAR262268:FAR262269 EQV262268:EQV262269 EGZ262268:EGZ262269 DXD262268:DXD262269 DNH262268:DNH262269 DDL262268:DDL262269 CTP262268:CTP262269 CJT262268:CJT262269 BZX262268:BZX262269 BQB262268:BQB262269 BGF262268:BGF262269 AWJ262268:AWJ262269 AMN262268:AMN262269 ACR262268:ACR262269 SV262268:SV262269 IZ262268:IZ262269 C262268:C262269 WVL196732:WVL196733 WLP196732:WLP196733 WBT196732:WBT196733 VRX196732:VRX196733 VIB196732:VIB196733 UYF196732:UYF196733 UOJ196732:UOJ196733 UEN196732:UEN196733 TUR196732:TUR196733 TKV196732:TKV196733 TAZ196732:TAZ196733 SRD196732:SRD196733 SHH196732:SHH196733 RXL196732:RXL196733 RNP196732:RNP196733 RDT196732:RDT196733 QTX196732:QTX196733 QKB196732:QKB196733 QAF196732:QAF196733 PQJ196732:PQJ196733 PGN196732:PGN196733 OWR196732:OWR196733 OMV196732:OMV196733 OCZ196732:OCZ196733 NTD196732:NTD196733 NJH196732:NJH196733 MZL196732:MZL196733 MPP196732:MPP196733 MFT196732:MFT196733 LVX196732:LVX196733 LMB196732:LMB196733 LCF196732:LCF196733 KSJ196732:KSJ196733 KIN196732:KIN196733 JYR196732:JYR196733 JOV196732:JOV196733 JEZ196732:JEZ196733 IVD196732:IVD196733 ILH196732:ILH196733 IBL196732:IBL196733 HRP196732:HRP196733 HHT196732:HHT196733 GXX196732:GXX196733 GOB196732:GOB196733 GEF196732:GEF196733 FUJ196732:FUJ196733 FKN196732:FKN196733 FAR196732:FAR196733 EQV196732:EQV196733 EGZ196732:EGZ196733 DXD196732:DXD196733 DNH196732:DNH196733 DDL196732:DDL196733 CTP196732:CTP196733 CJT196732:CJT196733 BZX196732:BZX196733 BQB196732:BQB196733 BGF196732:BGF196733 AWJ196732:AWJ196733 AMN196732:AMN196733 ACR196732:ACR196733 SV196732:SV196733 IZ196732:IZ196733 C196732:C196733 WVL131196:WVL131197 WLP131196:WLP131197 WBT131196:WBT131197 VRX131196:VRX131197 VIB131196:VIB131197 UYF131196:UYF131197 UOJ131196:UOJ131197 UEN131196:UEN131197 TUR131196:TUR131197 TKV131196:TKV131197 TAZ131196:TAZ131197 SRD131196:SRD131197 SHH131196:SHH131197 RXL131196:RXL131197 RNP131196:RNP131197 RDT131196:RDT131197 QTX131196:QTX131197 QKB131196:QKB131197 QAF131196:QAF131197 PQJ131196:PQJ131197 PGN131196:PGN131197 OWR131196:OWR131197 OMV131196:OMV131197 OCZ131196:OCZ131197 NTD131196:NTD131197 NJH131196:NJH131197 MZL131196:MZL131197 MPP131196:MPP131197 MFT131196:MFT131197 LVX131196:LVX131197 LMB131196:LMB131197 LCF131196:LCF131197 KSJ131196:KSJ131197 KIN131196:KIN131197 JYR131196:JYR131197 JOV131196:JOV131197 JEZ131196:JEZ131197 IVD131196:IVD131197 ILH131196:ILH131197 IBL131196:IBL131197 HRP131196:HRP131197 HHT131196:HHT131197 GXX131196:GXX131197 GOB131196:GOB131197 GEF131196:GEF131197 FUJ131196:FUJ131197 FKN131196:FKN131197 FAR131196:FAR131197 EQV131196:EQV131197 EGZ131196:EGZ131197 DXD131196:DXD131197 DNH131196:DNH131197 DDL131196:DDL131197 CTP131196:CTP131197 CJT131196:CJT131197 BZX131196:BZX131197 BQB131196:BQB131197 BGF131196:BGF131197 AWJ131196:AWJ131197 AMN131196:AMN131197 ACR131196:ACR131197 SV131196:SV131197 IZ131196:IZ131197 C131196:C131197 WVL65660:WVL65661 WLP65660:WLP65661 WBT65660:WBT65661 VRX65660:VRX65661 VIB65660:VIB65661 UYF65660:UYF65661 UOJ65660:UOJ65661 UEN65660:UEN65661 TUR65660:TUR65661 TKV65660:TKV65661 TAZ65660:TAZ65661 SRD65660:SRD65661 SHH65660:SHH65661 RXL65660:RXL65661 RNP65660:RNP65661 RDT65660:RDT65661 QTX65660:QTX65661 QKB65660:QKB65661 QAF65660:QAF65661 PQJ65660:PQJ65661 PGN65660:PGN65661 OWR65660:OWR65661 OMV65660:OMV65661 OCZ65660:OCZ65661 NTD65660:NTD65661 NJH65660:NJH65661 MZL65660:MZL65661 MPP65660:MPP65661 MFT65660:MFT65661 LVX65660:LVX65661 LMB65660:LMB65661 LCF65660:LCF65661 KSJ65660:KSJ65661 KIN65660:KIN65661 JYR65660:JYR65661 JOV65660:JOV65661 JEZ65660:JEZ65661 IVD65660:IVD65661 ILH65660:ILH65661 IBL65660:IBL65661 HRP65660:HRP65661 HHT65660:HHT65661 GXX65660:GXX65661 GOB65660:GOB65661 GEF65660:GEF65661 FUJ65660:FUJ65661 FKN65660:FKN65661 FAR65660:FAR65661 EQV65660:EQV65661 EGZ65660:EGZ65661 DXD65660:DXD65661 DNH65660:DNH65661 DDL65660:DDL65661 CTP65660:CTP65661 CJT65660:CJT65661 BZX65660:BZX65661 BQB65660:BQB65661 BGF65660:BGF65661 AWJ65660:AWJ65661 AMN65660:AMN65661 ACR65660:ACR65661 SV65660:SV65661 IZ65660:IZ65661 C65660:C65661 WVK983165 WLO983165 WBS983165 VRW983165 VIA983165 UYE983165 UOI983165 UEM983165 TUQ983165 TKU983165 TAY983165 SRC983165 SHG983165 RXK983165 RNO983165 RDS983165 QTW983165 QKA983165 QAE983165 PQI983165 PGM983165 OWQ983165 OMU983165 OCY983165 NTC983165 NJG983165 MZK983165 MPO983165 MFS983165 LVW983165 LMA983165 LCE983165 KSI983165 KIM983165 JYQ983165 JOU983165 JEY983165 IVC983165 ILG983165 IBK983165 HRO983165 HHS983165 GXW983165 GOA983165 GEE983165 FUI983165 FKM983165 FAQ983165 EQU983165 EGY983165 DXC983165 DNG983165 DDK983165 CTO983165 CJS983165 BZW983165 BQA983165 BGE983165 AWI983165 AMM983165 ACQ983165 SU983165 IY983165 B983165 WVK917629 WLO917629 WBS917629 VRW917629 VIA917629 UYE917629 UOI917629 UEM917629 TUQ917629 TKU917629 TAY917629 SRC917629 SHG917629 RXK917629 RNO917629 RDS917629 QTW917629 QKA917629 QAE917629 PQI917629 PGM917629 OWQ917629 OMU917629 OCY917629 NTC917629 NJG917629 MZK917629 MPO917629 MFS917629 LVW917629 LMA917629 LCE917629 KSI917629 KIM917629 JYQ917629 JOU917629 JEY917629 IVC917629 ILG917629 IBK917629 HRO917629 HHS917629 GXW917629 GOA917629 GEE917629 FUI917629 FKM917629 FAQ917629 EQU917629 EGY917629 DXC917629 DNG917629 DDK917629 CTO917629 CJS917629 BZW917629 BQA917629 BGE917629 AWI917629 AMM917629 ACQ917629 SU917629 IY917629 B917629 WVK852093 WLO852093 WBS852093 VRW852093 VIA852093 UYE852093 UOI852093 UEM852093 TUQ852093 TKU852093 TAY852093 SRC852093 SHG852093 RXK852093 RNO852093 RDS852093 QTW852093 QKA852093 QAE852093 PQI852093 PGM852093 OWQ852093 OMU852093 OCY852093 NTC852093 NJG852093 MZK852093 MPO852093 MFS852093 LVW852093 LMA852093 LCE852093 KSI852093 KIM852093 JYQ852093 JOU852093 JEY852093 IVC852093 ILG852093 IBK852093 HRO852093 HHS852093 GXW852093 GOA852093 GEE852093 FUI852093 FKM852093 FAQ852093 EQU852093 EGY852093 DXC852093 DNG852093 DDK852093 CTO852093 CJS852093 BZW852093 BQA852093 BGE852093 AWI852093 AMM852093 ACQ852093 SU852093 IY852093 B852093 WVK786557 WLO786557 WBS786557 VRW786557 VIA786557 UYE786557 UOI786557 UEM786557 TUQ786557 TKU786557 TAY786557 SRC786557 SHG786557 RXK786557 RNO786557 RDS786557 QTW786557 QKA786557 QAE786557 PQI786557 PGM786557 OWQ786557 OMU786557 OCY786557 NTC786557 NJG786557 MZK786557 MPO786557 MFS786557 LVW786557 LMA786557 LCE786557 KSI786557 KIM786557 JYQ786557 JOU786557 JEY786557 IVC786557 ILG786557 IBK786557 HRO786557 HHS786557 GXW786557 GOA786557 GEE786557 FUI786557 FKM786557 FAQ786557 EQU786557 EGY786557 DXC786557 DNG786557 DDK786557 CTO786557 CJS786557 BZW786557 BQA786557 BGE786557 AWI786557 AMM786557 ACQ786557 SU786557 IY786557 B786557 WVK721021 WLO721021 WBS721021 VRW721021 VIA721021 UYE721021 UOI721021 UEM721021 TUQ721021 TKU721021 TAY721021 SRC721021 SHG721021 RXK721021 RNO721021 RDS721021 QTW721021 QKA721021 QAE721021 PQI721021 PGM721021 OWQ721021 OMU721021 OCY721021 NTC721021 NJG721021 MZK721021 MPO721021 MFS721021 LVW721021 LMA721021 LCE721021 KSI721021 KIM721021 JYQ721021 JOU721021 JEY721021 IVC721021 ILG721021 IBK721021 HRO721021 HHS721021 GXW721021 GOA721021 GEE721021 FUI721021 FKM721021 FAQ721021 EQU721021 EGY721021 DXC721021 DNG721021 DDK721021 CTO721021 CJS721021 BZW721021 BQA721021 BGE721021 AWI721021 AMM721021 ACQ721021 SU721021 IY721021 B721021 WVK655485 WLO655485 WBS655485 VRW655485 VIA655485 UYE655485 UOI655485 UEM655485 TUQ655485 TKU655485 TAY655485 SRC655485 SHG655485 RXK655485 RNO655485 RDS655485 QTW655485 QKA655485 QAE655485 PQI655485 PGM655485 OWQ655485 OMU655485 OCY655485 NTC655485 NJG655485 MZK655485 MPO655485 MFS655485 LVW655485 LMA655485 LCE655485 KSI655485 KIM655485 JYQ655485 JOU655485 JEY655485 IVC655485 ILG655485 IBK655485 HRO655485 HHS655485 GXW655485 GOA655485 GEE655485 FUI655485 FKM655485 FAQ655485 EQU655485 EGY655485 DXC655485 DNG655485 DDK655485 CTO655485 CJS655485 BZW655485 BQA655485 BGE655485 AWI655485 AMM655485 ACQ655485 SU655485 IY655485 B655485 WVK589949 WLO589949 WBS589949 VRW589949 VIA589949 UYE589949 UOI589949 UEM589949 TUQ589949 TKU589949 TAY589949 SRC589949 SHG589949 RXK589949 RNO589949 RDS589949 QTW589949 QKA589949 QAE589949 PQI589949 PGM589949 OWQ589949 OMU589949 OCY589949 NTC589949 NJG589949 MZK589949 MPO589949 MFS589949 LVW589949 LMA589949 LCE589949 KSI589949 KIM589949 JYQ589949 JOU589949 JEY589949 IVC589949 ILG589949 IBK589949 HRO589949 HHS589949 GXW589949 GOA589949 GEE589949 FUI589949 FKM589949 FAQ589949 EQU589949 EGY589949 DXC589949 DNG589949 DDK589949 CTO589949 CJS589949 BZW589949 BQA589949 BGE589949 AWI589949 AMM589949 ACQ589949 SU589949 IY589949 B589949 WVK524413 WLO524413 WBS524413 VRW524413 VIA524413 UYE524413 UOI524413 UEM524413 TUQ524413 TKU524413 TAY524413 SRC524413 SHG524413 RXK524413 RNO524413 RDS524413 QTW524413 QKA524413 QAE524413 PQI524413 PGM524413 OWQ524413 OMU524413 OCY524413 NTC524413 NJG524413 MZK524413 MPO524413 MFS524413 LVW524413 LMA524413 LCE524413 KSI524413 KIM524413 JYQ524413 JOU524413 JEY524413 IVC524413 ILG524413 IBK524413 HRO524413 HHS524413 GXW524413 GOA524413 GEE524413 FUI524413 FKM524413 FAQ524413 EQU524413 EGY524413 DXC524413 DNG524413 DDK524413 CTO524413 CJS524413 BZW524413 BQA524413 BGE524413 AWI524413 AMM524413 ACQ524413 SU524413 IY524413 B524413 WVK458877 WLO458877 WBS458877 VRW458877 VIA458877 UYE458877 UOI458877 UEM458877 TUQ458877 TKU458877 TAY458877 SRC458877 SHG458877 RXK458877 RNO458877 RDS458877 QTW458877 QKA458877 QAE458877 PQI458877 PGM458877 OWQ458877 OMU458877 OCY458877 NTC458877 NJG458877 MZK458877 MPO458877 MFS458877 LVW458877 LMA458877 LCE458877 KSI458877 KIM458877 JYQ458877 JOU458877 JEY458877 IVC458877 ILG458877 IBK458877 HRO458877 HHS458877 GXW458877 GOA458877 GEE458877 FUI458877 FKM458877 FAQ458877 EQU458877 EGY458877 DXC458877 DNG458877 DDK458877 CTO458877 CJS458877 BZW458877 BQA458877 BGE458877 AWI458877 AMM458877 ACQ458877 SU458877 IY458877 B458877 WVK393341 WLO393341 WBS393341 VRW393341 VIA393341 UYE393341 UOI393341 UEM393341 TUQ393341 TKU393341 TAY393341 SRC393341 SHG393341 RXK393341 RNO393341 RDS393341 QTW393341 QKA393341 QAE393341 PQI393341 PGM393341 OWQ393341 OMU393341 OCY393341 NTC393341 NJG393341 MZK393341 MPO393341 MFS393341 LVW393341 LMA393341 LCE393341 KSI393341 KIM393341 JYQ393341 JOU393341 JEY393341 IVC393341 ILG393341 IBK393341 HRO393341 HHS393341 GXW393341 GOA393341 GEE393341 FUI393341 FKM393341 FAQ393341 EQU393341 EGY393341 DXC393341 DNG393341 DDK393341 CTO393341 CJS393341 BZW393341 BQA393341 BGE393341 AWI393341 AMM393341 ACQ393341 SU393341 IY393341 B393341 WVK327805 WLO327805 WBS327805 VRW327805 VIA327805 UYE327805 UOI327805 UEM327805 TUQ327805 TKU327805 TAY327805 SRC327805 SHG327805 RXK327805 RNO327805 RDS327805 QTW327805 QKA327805 QAE327805 PQI327805 PGM327805 OWQ327805 OMU327805 OCY327805 NTC327805 NJG327805 MZK327805 MPO327805 MFS327805 LVW327805 LMA327805 LCE327805 KSI327805 KIM327805 JYQ327805 JOU327805 JEY327805 IVC327805 ILG327805 IBK327805 HRO327805 HHS327805 GXW327805 GOA327805 GEE327805 FUI327805 FKM327805 FAQ327805 EQU327805 EGY327805 DXC327805 DNG327805 DDK327805 CTO327805 CJS327805 BZW327805 BQA327805 BGE327805 AWI327805 AMM327805 ACQ327805 SU327805 IY327805 B327805 WVK262269 WLO262269 WBS262269 VRW262269 VIA262269 UYE262269 UOI262269 UEM262269 TUQ262269 TKU262269 TAY262269 SRC262269 SHG262269 RXK262269 RNO262269 RDS262269 QTW262269 QKA262269 QAE262269 PQI262269 PGM262269 OWQ262269 OMU262269 OCY262269 NTC262269 NJG262269 MZK262269 MPO262269 MFS262269 LVW262269 LMA262269 LCE262269 KSI262269 KIM262269 JYQ262269 JOU262269 JEY262269 IVC262269 ILG262269 IBK262269 HRO262269 HHS262269 GXW262269 GOA262269 GEE262269 FUI262269 FKM262269 FAQ262269 EQU262269 EGY262269 DXC262269 DNG262269 DDK262269 CTO262269 CJS262269 BZW262269 BQA262269 BGE262269 AWI262269 AMM262269 ACQ262269 SU262269 IY262269 B262269 WVK196733 WLO196733 WBS196733 VRW196733 VIA196733 UYE196733 UOI196733 UEM196733 TUQ196733 TKU196733 TAY196733 SRC196733 SHG196733 RXK196733 RNO196733 RDS196733 QTW196733 QKA196733 QAE196733 PQI196733 PGM196733 OWQ196733 OMU196733 OCY196733 NTC196733 NJG196733 MZK196733 MPO196733 MFS196733 LVW196733 LMA196733 LCE196733 KSI196733 KIM196733 JYQ196733 JOU196733 JEY196733 IVC196733 ILG196733 IBK196733 HRO196733 HHS196733 GXW196733 GOA196733 GEE196733 FUI196733 FKM196733 FAQ196733 EQU196733 EGY196733 DXC196733 DNG196733 DDK196733 CTO196733 CJS196733 BZW196733 BQA196733 BGE196733 AWI196733 AMM196733 ACQ196733 SU196733 IY196733 B196733 WVK131197 WLO131197 WBS131197 VRW131197 VIA131197 UYE131197 UOI131197 UEM131197 TUQ131197 TKU131197 TAY131197 SRC131197 SHG131197 RXK131197 RNO131197 RDS131197 QTW131197 QKA131197 QAE131197 PQI131197 PGM131197 OWQ131197 OMU131197 OCY131197 NTC131197 NJG131197 MZK131197 MPO131197 MFS131197 LVW131197 LMA131197 LCE131197 KSI131197 KIM131197 JYQ131197 JOU131197 JEY131197 IVC131197 ILG131197 IBK131197 HRO131197 HHS131197 GXW131197 GOA131197 GEE131197 FUI131197 FKM131197 FAQ131197 EQU131197 EGY131197 DXC131197 DNG131197 DDK131197 CTO131197 CJS131197 BZW131197 BQA131197 BGE131197 AWI131197 AMM131197 ACQ131197 SU131197 IY131197 B131197 WVK65661 WLO65661 WBS65661 VRW65661 VIA65661 UYE65661 UOI65661 UEM65661 TUQ65661 TKU65661 TAY65661 SRC65661 SHG65661 RXK65661 RNO65661 RDS65661 QTW65661 QKA65661 QAE65661 PQI65661 PGM65661 OWQ65661 OMU65661 OCY65661 NTC65661 NJG65661 MZK65661 MPO65661 MFS65661 LVW65661 LMA65661 LCE65661 KSI65661 KIM65661 JYQ65661 JOU65661 JEY65661 IVC65661 ILG65661 IBK65661 HRO65661 HHS65661 GXW65661 GOA65661 GEE65661 FUI65661 FKM65661 FAQ65661 EQU65661 EGY65661 DXC65661 DNG65661 DDK65661 CTO65661 CJS65661 BZW65661 BQA65661 BGE65661 AWI65661 AMM65661 ACQ65661 SU65661 IY65661 B65661 WVM983176:WVM983181 WLQ983176:WLQ983181 WBU983176:WBU983181 VRY983176:VRY983181 VIC983176:VIC983181 UYG983176:UYG983181 UOK983176:UOK983181 UEO983176:UEO983181 TUS983176:TUS983181 TKW983176:TKW983181 TBA983176:TBA983181 SRE983176:SRE983181 SHI983176:SHI983181 RXM983176:RXM983181 RNQ983176:RNQ983181 RDU983176:RDU983181 QTY983176:QTY983181 QKC983176:QKC983181 QAG983176:QAG983181 PQK983176:PQK983181 PGO983176:PGO983181 OWS983176:OWS983181 OMW983176:OMW983181 ODA983176:ODA983181 NTE983176:NTE983181 NJI983176:NJI983181 MZM983176:MZM983181 MPQ983176:MPQ983181 MFU983176:MFU983181 LVY983176:LVY983181 LMC983176:LMC983181 LCG983176:LCG983181 KSK983176:KSK983181 KIO983176:KIO983181 JYS983176:JYS983181 JOW983176:JOW983181 JFA983176:JFA983181 IVE983176:IVE983181 ILI983176:ILI983181 IBM983176:IBM983181 HRQ983176:HRQ983181 HHU983176:HHU983181 GXY983176:GXY983181 GOC983176:GOC983181 GEG983176:GEG983181 FUK983176:FUK983181 FKO983176:FKO983181 FAS983176:FAS983181 EQW983176:EQW983181 EHA983176:EHA983181 DXE983176:DXE983181 DNI983176:DNI983181 DDM983176:DDM983181 CTQ983176:CTQ983181 CJU983176:CJU983181 BZY983176:BZY983181 BQC983176:BQC983181 BGG983176:BGG983181 AWK983176:AWK983181 AMO983176:AMO983181 ACS983176:ACS983181 SW983176:SW983181 JA983176:JA983181 D983176:E983181 WVM917640:WVM917645 WLQ917640:WLQ917645 WBU917640:WBU917645 VRY917640:VRY917645 VIC917640:VIC917645 UYG917640:UYG917645 UOK917640:UOK917645 UEO917640:UEO917645 TUS917640:TUS917645 TKW917640:TKW917645 TBA917640:TBA917645 SRE917640:SRE917645 SHI917640:SHI917645 RXM917640:RXM917645 RNQ917640:RNQ917645 RDU917640:RDU917645 QTY917640:QTY917645 QKC917640:QKC917645 QAG917640:QAG917645 PQK917640:PQK917645 PGO917640:PGO917645 OWS917640:OWS917645 OMW917640:OMW917645 ODA917640:ODA917645 NTE917640:NTE917645 NJI917640:NJI917645 MZM917640:MZM917645 MPQ917640:MPQ917645 MFU917640:MFU917645 LVY917640:LVY917645 LMC917640:LMC917645 LCG917640:LCG917645 KSK917640:KSK917645 KIO917640:KIO917645 JYS917640:JYS917645 JOW917640:JOW917645 JFA917640:JFA917645 IVE917640:IVE917645 ILI917640:ILI917645 IBM917640:IBM917645 HRQ917640:HRQ917645 HHU917640:HHU917645 GXY917640:GXY917645 GOC917640:GOC917645 GEG917640:GEG917645 FUK917640:FUK917645 FKO917640:FKO917645 FAS917640:FAS917645 EQW917640:EQW917645 EHA917640:EHA917645 DXE917640:DXE917645 DNI917640:DNI917645 DDM917640:DDM917645 CTQ917640:CTQ917645 CJU917640:CJU917645 BZY917640:BZY917645 BQC917640:BQC917645 BGG917640:BGG917645 AWK917640:AWK917645 AMO917640:AMO917645 ACS917640:ACS917645 SW917640:SW917645 JA917640:JA917645 D917640:E917645 WVM852104:WVM852109 WLQ852104:WLQ852109 WBU852104:WBU852109 VRY852104:VRY852109 VIC852104:VIC852109 UYG852104:UYG852109 UOK852104:UOK852109 UEO852104:UEO852109 TUS852104:TUS852109 TKW852104:TKW852109 TBA852104:TBA852109 SRE852104:SRE852109 SHI852104:SHI852109 RXM852104:RXM852109 RNQ852104:RNQ852109 RDU852104:RDU852109 QTY852104:QTY852109 QKC852104:QKC852109 QAG852104:QAG852109 PQK852104:PQK852109 PGO852104:PGO852109 OWS852104:OWS852109 OMW852104:OMW852109 ODA852104:ODA852109 NTE852104:NTE852109 NJI852104:NJI852109 MZM852104:MZM852109 MPQ852104:MPQ852109 MFU852104:MFU852109 LVY852104:LVY852109 LMC852104:LMC852109 LCG852104:LCG852109 KSK852104:KSK852109 KIO852104:KIO852109 JYS852104:JYS852109 JOW852104:JOW852109 JFA852104:JFA852109 IVE852104:IVE852109 ILI852104:ILI852109 IBM852104:IBM852109 HRQ852104:HRQ852109 HHU852104:HHU852109 GXY852104:GXY852109 GOC852104:GOC852109 GEG852104:GEG852109 FUK852104:FUK852109 FKO852104:FKO852109 FAS852104:FAS852109 EQW852104:EQW852109 EHA852104:EHA852109 DXE852104:DXE852109 DNI852104:DNI852109 DDM852104:DDM852109 CTQ852104:CTQ852109 CJU852104:CJU852109 BZY852104:BZY852109 BQC852104:BQC852109 BGG852104:BGG852109 AWK852104:AWK852109 AMO852104:AMO852109 ACS852104:ACS852109 SW852104:SW852109 JA852104:JA852109 D852104:E852109 WVM786568:WVM786573 WLQ786568:WLQ786573 WBU786568:WBU786573 VRY786568:VRY786573 VIC786568:VIC786573 UYG786568:UYG786573 UOK786568:UOK786573 UEO786568:UEO786573 TUS786568:TUS786573 TKW786568:TKW786573 TBA786568:TBA786573 SRE786568:SRE786573 SHI786568:SHI786573 RXM786568:RXM786573 RNQ786568:RNQ786573 RDU786568:RDU786573 QTY786568:QTY786573 QKC786568:QKC786573 QAG786568:QAG786573 PQK786568:PQK786573 PGO786568:PGO786573 OWS786568:OWS786573 OMW786568:OMW786573 ODA786568:ODA786573 NTE786568:NTE786573 NJI786568:NJI786573 MZM786568:MZM786573 MPQ786568:MPQ786573 MFU786568:MFU786573 LVY786568:LVY786573 LMC786568:LMC786573 LCG786568:LCG786573 KSK786568:KSK786573 KIO786568:KIO786573 JYS786568:JYS786573 JOW786568:JOW786573 JFA786568:JFA786573 IVE786568:IVE786573 ILI786568:ILI786573 IBM786568:IBM786573 HRQ786568:HRQ786573 HHU786568:HHU786573 GXY786568:GXY786573 GOC786568:GOC786573 GEG786568:GEG786573 FUK786568:FUK786573 FKO786568:FKO786573 FAS786568:FAS786573 EQW786568:EQW786573 EHA786568:EHA786573 DXE786568:DXE786573 DNI786568:DNI786573 DDM786568:DDM786573 CTQ786568:CTQ786573 CJU786568:CJU786573 BZY786568:BZY786573 BQC786568:BQC786573 BGG786568:BGG786573 AWK786568:AWK786573 AMO786568:AMO786573 ACS786568:ACS786573 SW786568:SW786573 JA786568:JA786573 D786568:E786573 WVM721032:WVM721037 WLQ721032:WLQ721037 WBU721032:WBU721037 VRY721032:VRY721037 VIC721032:VIC721037 UYG721032:UYG721037 UOK721032:UOK721037 UEO721032:UEO721037 TUS721032:TUS721037 TKW721032:TKW721037 TBA721032:TBA721037 SRE721032:SRE721037 SHI721032:SHI721037 RXM721032:RXM721037 RNQ721032:RNQ721037 RDU721032:RDU721037 QTY721032:QTY721037 QKC721032:QKC721037 QAG721032:QAG721037 PQK721032:PQK721037 PGO721032:PGO721037 OWS721032:OWS721037 OMW721032:OMW721037 ODA721032:ODA721037 NTE721032:NTE721037 NJI721032:NJI721037 MZM721032:MZM721037 MPQ721032:MPQ721037 MFU721032:MFU721037 LVY721032:LVY721037 LMC721032:LMC721037 LCG721032:LCG721037 KSK721032:KSK721037 KIO721032:KIO721037 JYS721032:JYS721037 JOW721032:JOW721037 JFA721032:JFA721037 IVE721032:IVE721037 ILI721032:ILI721037 IBM721032:IBM721037 HRQ721032:HRQ721037 HHU721032:HHU721037 GXY721032:GXY721037 GOC721032:GOC721037 GEG721032:GEG721037 FUK721032:FUK721037 FKO721032:FKO721037 FAS721032:FAS721037 EQW721032:EQW721037 EHA721032:EHA721037 DXE721032:DXE721037 DNI721032:DNI721037 DDM721032:DDM721037 CTQ721032:CTQ721037 CJU721032:CJU721037 BZY721032:BZY721037 BQC721032:BQC721037 BGG721032:BGG721037 AWK721032:AWK721037 AMO721032:AMO721037 ACS721032:ACS721037 SW721032:SW721037 JA721032:JA721037 D721032:E721037 WVM655496:WVM655501 WLQ655496:WLQ655501 WBU655496:WBU655501 VRY655496:VRY655501 VIC655496:VIC655501 UYG655496:UYG655501 UOK655496:UOK655501 UEO655496:UEO655501 TUS655496:TUS655501 TKW655496:TKW655501 TBA655496:TBA655501 SRE655496:SRE655501 SHI655496:SHI655501 RXM655496:RXM655501 RNQ655496:RNQ655501 RDU655496:RDU655501 QTY655496:QTY655501 QKC655496:QKC655501 QAG655496:QAG655501 PQK655496:PQK655501 PGO655496:PGO655501 OWS655496:OWS655501 OMW655496:OMW655501 ODA655496:ODA655501 NTE655496:NTE655501 NJI655496:NJI655501 MZM655496:MZM655501 MPQ655496:MPQ655501 MFU655496:MFU655501 LVY655496:LVY655501 LMC655496:LMC655501 LCG655496:LCG655501 KSK655496:KSK655501 KIO655496:KIO655501 JYS655496:JYS655501 JOW655496:JOW655501 JFA655496:JFA655501 IVE655496:IVE655501 ILI655496:ILI655501 IBM655496:IBM655501 HRQ655496:HRQ655501 HHU655496:HHU655501 GXY655496:GXY655501 GOC655496:GOC655501 GEG655496:GEG655501 FUK655496:FUK655501 FKO655496:FKO655501 FAS655496:FAS655501 EQW655496:EQW655501 EHA655496:EHA655501 DXE655496:DXE655501 DNI655496:DNI655501 DDM655496:DDM655501 CTQ655496:CTQ655501 CJU655496:CJU655501 BZY655496:BZY655501 BQC655496:BQC655501 BGG655496:BGG655501 AWK655496:AWK655501 AMO655496:AMO655501 ACS655496:ACS655501 SW655496:SW655501 JA655496:JA655501 D655496:E655501 WVM589960:WVM589965 WLQ589960:WLQ589965 WBU589960:WBU589965 VRY589960:VRY589965 VIC589960:VIC589965 UYG589960:UYG589965 UOK589960:UOK589965 UEO589960:UEO589965 TUS589960:TUS589965 TKW589960:TKW589965 TBA589960:TBA589965 SRE589960:SRE589965 SHI589960:SHI589965 RXM589960:RXM589965 RNQ589960:RNQ589965 RDU589960:RDU589965 QTY589960:QTY589965 QKC589960:QKC589965 QAG589960:QAG589965 PQK589960:PQK589965 PGO589960:PGO589965 OWS589960:OWS589965 OMW589960:OMW589965 ODA589960:ODA589965 NTE589960:NTE589965 NJI589960:NJI589965 MZM589960:MZM589965 MPQ589960:MPQ589965 MFU589960:MFU589965 LVY589960:LVY589965 LMC589960:LMC589965 LCG589960:LCG589965 KSK589960:KSK589965 KIO589960:KIO589965 JYS589960:JYS589965 JOW589960:JOW589965 JFA589960:JFA589965 IVE589960:IVE589965 ILI589960:ILI589965 IBM589960:IBM589965 HRQ589960:HRQ589965 HHU589960:HHU589965 GXY589960:GXY589965 GOC589960:GOC589965 GEG589960:GEG589965 FUK589960:FUK589965 FKO589960:FKO589965 FAS589960:FAS589965 EQW589960:EQW589965 EHA589960:EHA589965 DXE589960:DXE589965 DNI589960:DNI589965 DDM589960:DDM589965 CTQ589960:CTQ589965 CJU589960:CJU589965 BZY589960:BZY589965 BQC589960:BQC589965 BGG589960:BGG589965 AWK589960:AWK589965 AMO589960:AMO589965 ACS589960:ACS589965 SW589960:SW589965 JA589960:JA589965 D589960:E589965 WVM524424:WVM524429 WLQ524424:WLQ524429 WBU524424:WBU524429 VRY524424:VRY524429 VIC524424:VIC524429 UYG524424:UYG524429 UOK524424:UOK524429 UEO524424:UEO524429 TUS524424:TUS524429 TKW524424:TKW524429 TBA524424:TBA524429 SRE524424:SRE524429 SHI524424:SHI524429 RXM524424:RXM524429 RNQ524424:RNQ524429 RDU524424:RDU524429 QTY524424:QTY524429 QKC524424:QKC524429 QAG524424:QAG524429 PQK524424:PQK524429 PGO524424:PGO524429 OWS524424:OWS524429 OMW524424:OMW524429 ODA524424:ODA524429 NTE524424:NTE524429 NJI524424:NJI524429 MZM524424:MZM524429 MPQ524424:MPQ524429 MFU524424:MFU524429 LVY524424:LVY524429 LMC524424:LMC524429 LCG524424:LCG524429 KSK524424:KSK524429 KIO524424:KIO524429 JYS524424:JYS524429 JOW524424:JOW524429 JFA524424:JFA524429 IVE524424:IVE524429 ILI524424:ILI524429 IBM524424:IBM524429 HRQ524424:HRQ524429 HHU524424:HHU524429 GXY524424:GXY524429 GOC524424:GOC524429 GEG524424:GEG524429 FUK524424:FUK524429 FKO524424:FKO524429 FAS524424:FAS524429 EQW524424:EQW524429 EHA524424:EHA524429 DXE524424:DXE524429 DNI524424:DNI524429 DDM524424:DDM524429 CTQ524424:CTQ524429 CJU524424:CJU524429 BZY524424:BZY524429 BQC524424:BQC524429 BGG524424:BGG524429 AWK524424:AWK524429 AMO524424:AMO524429 ACS524424:ACS524429 SW524424:SW524429 JA524424:JA524429 D524424:E524429 WVM458888:WVM458893 WLQ458888:WLQ458893 WBU458888:WBU458893 VRY458888:VRY458893 VIC458888:VIC458893 UYG458888:UYG458893 UOK458888:UOK458893 UEO458888:UEO458893 TUS458888:TUS458893 TKW458888:TKW458893 TBA458888:TBA458893 SRE458888:SRE458893 SHI458888:SHI458893 RXM458888:RXM458893 RNQ458888:RNQ458893 RDU458888:RDU458893 QTY458888:QTY458893 QKC458888:QKC458893 QAG458888:QAG458893 PQK458888:PQK458893 PGO458888:PGO458893 OWS458888:OWS458893 OMW458888:OMW458893 ODA458888:ODA458893 NTE458888:NTE458893 NJI458888:NJI458893 MZM458888:MZM458893 MPQ458888:MPQ458893 MFU458888:MFU458893 LVY458888:LVY458893 LMC458888:LMC458893 LCG458888:LCG458893 KSK458888:KSK458893 KIO458888:KIO458893 JYS458888:JYS458893 JOW458888:JOW458893 JFA458888:JFA458893 IVE458888:IVE458893 ILI458888:ILI458893 IBM458888:IBM458893 HRQ458888:HRQ458893 HHU458888:HHU458893 GXY458888:GXY458893 GOC458888:GOC458893 GEG458888:GEG458893 FUK458888:FUK458893 FKO458888:FKO458893 FAS458888:FAS458893 EQW458888:EQW458893 EHA458888:EHA458893 DXE458888:DXE458893 DNI458888:DNI458893 DDM458888:DDM458893 CTQ458888:CTQ458893 CJU458888:CJU458893 BZY458888:BZY458893 BQC458888:BQC458893 BGG458888:BGG458893 AWK458888:AWK458893 AMO458888:AMO458893 ACS458888:ACS458893 SW458888:SW458893 JA458888:JA458893 D458888:E458893 WVM393352:WVM393357 WLQ393352:WLQ393357 WBU393352:WBU393357 VRY393352:VRY393357 VIC393352:VIC393357 UYG393352:UYG393357 UOK393352:UOK393357 UEO393352:UEO393357 TUS393352:TUS393357 TKW393352:TKW393357 TBA393352:TBA393357 SRE393352:SRE393357 SHI393352:SHI393357 RXM393352:RXM393357 RNQ393352:RNQ393357 RDU393352:RDU393357 QTY393352:QTY393357 QKC393352:QKC393357 QAG393352:QAG393357 PQK393352:PQK393357 PGO393352:PGO393357 OWS393352:OWS393357 OMW393352:OMW393357 ODA393352:ODA393357 NTE393352:NTE393357 NJI393352:NJI393357 MZM393352:MZM393357 MPQ393352:MPQ393357 MFU393352:MFU393357 LVY393352:LVY393357 LMC393352:LMC393357 LCG393352:LCG393357 KSK393352:KSK393357 KIO393352:KIO393357 JYS393352:JYS393357 JOW393352:JOW393357 JFA393352:JFA393357 IVE393352:IVE393357 ILI393352:ILI393357 IBM393352:IBM393357 HRQ393352:HRQ393357 HHU393352:HHU393357 GXY393352:GXY393357 GOC393352:GOC393357 GEG393352:GEG393357 FUK393352:FUK393357 FKO393352:FKO393357 FAS393352:FAS393357 EQW393352:EQW393357 EHA393352:EHA393357 DXE393352:DXE393357 DNI393352:DNI393357 DDM393352:DDM393357 CTQ393352:CTQ393357 CJU393352:CJU393357 BZY393352:BZY393357 BQC393352:BQC393357 BGG393352:BGG393357 AWK393352:AWK393357 AMO393352:AMO393357 ACS393352:ACS393357 SW393352:SW393357 JA393352:JA393357 D393352:E393357 WVM327816:WVM327821 WLQ327816:WLQ327821 WBU327816:WBU327821 VRY327816:VRY327821 VIC327816:VIC327821 UYG327816:UYG327821 UOK327816:UOK327821 UEO327816:UEO327821 TUS327816:TUS327821 TKW327816:TKW327821 TBA327816:TBA327821 SRE327816:SRE327821 SHI327816:SHI327821 RXM327816:RXM327821 RNQ327816:RNQ327821 RDU327816:RDU327821 QTY327816:QTY327821 QKC327816:QKC327821 QAG327816:QAG327821 PQK327816:PQK327821 PGO327816:PGO327821 OWS327816:OWS327821 OMW327816:OMW327821 ODA327816:ODA327821 NTE327816:NTE327821 NJI327816:NJI327821 MZM327816:MZM327821 MPQ327816:MPQ327821 MFU327816:MFU327821 LVY327816:LVY327821 LMC327816:LMC327821 LCG327816:LCG327821 KSK327816:KSK327821 KIO327816:KIO327821 JYS327816:JYS327821 JOW327816:JOW327821 JFA327816:JFA327821 IVE327816:IVE327821 ILI327816:ILI327821 IBM327816:IBM327821 HRQ327816:HRQ327821 HHU327816:HHU327821 GXY327816:GXY327821 GOC327816:GOC327821 GEG327816:GEG327821 FUK327816:FUK327821 FKO327816:FKO327821 FAS327816:FAS327821 EQW327816:EQW327821 EHA327816:EHA327821 DXE327816:DXE327821 DNI327816:DNI327821 DDM327816:DDM327821 CTQ327816:CTQ327821 CJU327816:CJU327821 BZY327816:BZY327821 BQC327816:BQC327821 BGG327816:BGG327821 AWK327816:AWK327821 AMO327816:AMO327821 ACS327816:ACS327821 SW327816:SW327821 JA327816:JA327821 D327816:E327821 WVM262280:WVM262285 WLQ262280:WLQ262285 WBU262280:WBU262285 VRY262280:VRY262285 VIC262280:VIC262285 UYG262280:UYG262285 UOK262280:UOK262285 UEO262280:UEO262285 TUS262280:TUS262285 TKW262280:TKW262285 TBA262280:TBA262285 SRE262280:SRE262285 SHI262280:SHI262285 RXM262280:RXM262285 RNQ262280:RNQ262285 RDU262280:RDU262285 QTY262280:QTY262285 QKC262280:QKC262285 QAG262280:QAG262285 PQK262280:PQK262285 PGO262280:PGO262285 OWS262280:OWS262285 OMW262280:OMW262285 ODA262280:ODA262285 NTE262280:NTE262285 NJI262280:NJI262285 MZM262280:MZM262285 MPQ262280:MPQ262285 MFU262280:MFU262285 LVY262280:LVY262285 LMC262280:LMC262285 LCG262280:LCG262285 KSK262280:KSK262285 KIO262280:KIO262285 JYS262280:JYS262285 JOW262280:JOW262285 JFA262280:JFA262285 IVE262280:IVE262285 ILI262280:ILI262285 IBM262280:IBM262285 HRQ262280:HRQ262285 HHU262280:HHU262285 GXY262280:GXY262285 GOC262280:GOC262285 GEG262280:GEG262285 FUK262280:FUK262285 FKO262280:FKO262285 FAS262280:FAS262285 EQW262280:EQW262285 EHA262280:EHA262285 DXE262280:DXE262285 DNI262280:DNI262285 DDM262280:DDM262285 CTQ262280:CTQ262285 CJU262280:CJU262285 BZY262280:BZY262285 BQC262280:BQC262285 BGG262280:BGG262285 AWK262280:AWK262285 AMO262280:AMO262285 ACS262280:ACS262285 SW262280:SW262285 JA262280:JA262285 D262280:E262285 WVM196744:WVM196749 WLQ196744:WLQ196749 WBU196744:WBU196749 VRY196744:VRY196749 VIC196744:VIC196749 UYG196744:UYG196749 UOK196744:UOK196749 UEO196744:UEO196749 TUS196744:TUS196749 TKW196744:TKW196749 TBA196744:TBA196749 SRE196744:SRE196749 SHI196744:SHI196749 RXM196744:RXM196749 RNQ196744:RNQ196749 RDU196744:RDU196749 QTY196744:QTY196749 QKC196744:QKC196749 QAG196744:QAG196749 PQK196744:PQK196749 PGO196744:PGO196749 OWS196744:OWS196749 OMW196744:OMW196749 ODA196744:ODA196749 NTE196744:NTE196749 NJI196744:NJI196749 MZM196744:MZM196749 MPQ196744:MPQ196749 MFU196744:MFU196749 LVY196744:LVY196749 LMC196744:LMC196749 LCG196744:LCG196749 KSK196744:KSK196749 KIO196744:KIO196749 JYS196744:JYS196749 JOW196744:JOW196749 JFA196744:JFA196749 IVE196744:IVE196749 ILI196744:ILI196749 IBM196744:IBM196749 HRQ196744:HRQ196749 HHU196744:HHU196749 GXY196744:GXY196749 GOC196744:GOC196749 GEG196744:GEG196749 FUK196744:FUK196749 FKO196744:FKO196749 FAS196744:FAS196749 EQW196744:EQW196749 EHA196744:EHA196749 DXE196744:DXE196749 DNI196744:DNI196749 DDM196744:DDM196749 CTQ196744:CTQ196749 CJU196744:CJU196749 BZY196744:BZY196749 BQC196744:BQC196749 BGG196744:BGG196749 AWK196744:AWK196749 AMO196744:AMO196749 ACS196744:ACS196749 SW196744:SW196749 JA196744:JA196749 D196744:E196749 WVM131208:WVM131213 WLQ131208:WLQ131213 WBU131208:WBU131213 VRY131208:VRY131213 VIC131208:VIC131213 UYG131208:UYG131213 UOK131208:UOK131213 UEO131208:UEO131213 TUS131208:TUS131213 TKW131208:TKW131213 TBA131208:TBA131213 SRE131208:SRE131213 SHI131208:SHI131213 RXM131208:RXM131213 RNQ131208:RNQ131213 RDU131208:RDU131213 QTY131208:QTY131213 QKC131208:QKC131213 QAG131208:QAG131213 PQK131208:PQK131213 PGO131208:PGO131213 OWS131208:OWS131213 OMW131208:OMW131213 ODA131208:ODA131213 NTE131208:NTE131213 NJI131208:NJI131213 MZM131208:MZM131213 MPQ131208:MPQ131213 MFU131208:MFU131213 LVY131208:LVY131213 LMC131208:LMC131213 LCG131208:LCG131213 KSK131208:KSK131213 KIO131208:KIO131213 JYS131208:JYS131213 JOW131208:JOW131213 JFA131208:JFA131213 IVE131208:IVE131213 ILI131208:ILI131213 IBM131208:IBM131213 HRQ131208:HRQ131213 HHU131208:HHU131213 GXY131208:GXY131213 GOC131208:GOC131213 GEG131208:GEG131213 FUK131208:FUK131213 FKO131208:FKO131213 FAS131208:FAS131213 EQW131208:EQW131213 EHA131208:EHA131213 DXE131208:DXE131213 DNI131208:DNI131213 DDM131208:DDM131213 CTQ131208:CTQ131213 CJU131208:CJU131213 BZY131208:BZY131213 BQC131208:BQC131213 BGG131208:BGG131213 AWK131208:AWK131213 AMO131208:AMO131213 ACS131208:ACS131213 SW131208:SW131213 JA131208:JA131213 D131208:E131213 WVM65672:WVM65677 WLQ65672:WLQ65677 WBU65672:WBU65677 VRY65672:VRY65677 VIC65672:VIC65677 UYG65672:UYG65677 UOK65672:UOK65677 UEO65672:UEO65677 TUS65672:TUS65677 TKW65672:TKW65677 TBA65672:TBA65677 SRE65672:SRE65677 SHI65672:SHI65677 RXM65672:RXM65677 RNQ65672:RNQ65677 RDU65672:RDU65677 QTY65672:QTY65677 QKC65672:QKC65677 QAG65672:QAG65677 PQK65672:PQK65677 PGO65672:PGO65677 OWS65672:OWS65677 OMW65672:OMW65677 ODA65672:ODA65677 NTE65672:NTE65677 NJI65672:NJI65677 MZM65672:MZM65677 MPQ65672:MPQ65677 MFU65672:MFU65677 LVY65672:LVY65677 LMC65672:LMC65677 LCG65672:LCG65677 KSK65672:KSK65677 KIO65672:KIO65677 JYS65672:JYS65677 JOW65672:JOW65677 JFA65672:JFA65677 IVE65672:IVE65677 ILI65672:ILI65677 IBM65672:IBM65677 HRQ65672:HRQ65677 HHU65672:HHU65677 GXY65672:GXY65677 GOC65672:GOC65677 GEG65672:GEG65677 FUK65672:FUK65677 FKO65672:FKO65677 FAS65672:FAS65677 EQW65672:EQW65677 EHA65672:EHA65677 DXE65672:DXE65677 DNI65672:DNI65677 DDM65672:DDM65677 CTQ65672:CTQ65677 CJU65672:CJU65677 BZY65672:BZY65677 BQC65672:BQC65677 BGG65672:BGG65677 AWK65672:AWK65677 AMO65672:AMO65677 ACS65672:ACS65677 SW65672:SW65677 JA65672:JA65677 D65672:E65677 WVM983184:WVM983189 WLQ983184:WLQ983189 WBU983184:WBU983189 VRY983184:VRY983189 VIC983184:VIC983189 UYG983184:UYG983189 UOK983184:UOK983189 UEO983184:UEO983189 TUS983184:TUS983189 TKW983184:TKW983189 TBA983184:TBA983189 SRE983184:SRE983189 SHI983184:SHI983189 RXM983184:RXM983189 RNQ983184:RNQ983189 RDU983184:RDU983189 QTY983184:QTY983189 QKC983184:QKC983189 QAG983184:QAG983189 PQK983184:PQK983189 PGO983184:PGO983189 OWS983184:OWS983189 OMW983184:OMW983189 ODA983184:ODA983189 NTE983184:NTE983189 NJI983184:NJI983189 MZM983184:MZM983189 MPQ983184:MPQ983189 MFU983184:MFU983189 LVY983184:LVY983189 LMC983184:LMC983189 LCG983184:LCG983189 KSK983184:KSK983189 KIO983184:KIO983189 JYS983184:JYS983189 JOW983184:JOW983189 JFA983184:JFA983189 IVE983184:IVE983189 ILI983184:ILI983189 IBM983184:IBM983189 HRQ983184:HRQ983189 HHU983184:HHU983189 GXY983184:GXY983189 GOC983184:GOC983189 GEG983184:GEG983189 FUK983184:FUK983189 FKO983184:FKO983189 FAS983184:FAS983189 EQW983184:EQW983189 EHA983184:EHA983189 DXE983184:DXE983189 DNI983184:DNI983189 DDM983184:DDM983189 CTQ983184:CTQ983189 CJU983184:CJU983189 BZY983184:BZY983189 BQC983184:BQC983189 BGG983184:BGG983189 AWK983184:AWK983189 AMO983184:AMO983189 ACS983184:ACS983189 SW983184:SW983189 JA983184:JA983189 D983184:E983189 WVM917648:WVM917653 WLQ917648:WLQ917653 WBU917648:WBU917653 VRY917648:VRY917653 VIC917648:VIC917653 UYG917648:UYG917653 UOK917648:UOK917653 UEO917648:UEO917653 TUS917648:TUS917653 TKW917648:TKW917653 TBA917648:TBA917653 SRE917648:SRE917653 SHI917648:SHI917653 RXM917648:RXM917653 RNQ917648:RNQ917653 RDU917648:RDU917653 QTY917648:QTY917653 QKC917648:QKC917653 QAG917648:QAG917653 PQK917648:PQK917653 PGO917648:PGO917653 OWS917648:OWS917653 OMW917648:OMW917653 ODA917648:ODA917653 NTE917648:NTE917653 NJI917648:NJI917653 MZM917648:MZM917653 MPQ917648:MPQ917653 MFU917648:MFU917653 LVY917648:LVY917653 LMC917648:LMC917653 LCG917648:LCG917653 KSK917648:KSK917653 KIO917648:KIO917653 JYS917648:JYS917653 JOW917648:JOW917653 JFA917648:JFA917653 IVE917648:IVE917653 ILI917648:ILI917653 IBM917648:IBM917653 HRQ917648:HRQ917653 HHU917648:HHU917653 GXY917648:GXY917653 GOC917648:GOC917653 GEG917648:GEG917653 FUK917648:FUK917653 FKO917648:FKO917653 FAS917648:FAS917653 EQW917648:EQW917653 EHA917648:EHA917653 DXE917648:DXE917653 DNI917648:DNI917653 DDM917648:DDM917653 CTQ917648:CTQ917653 CJU917648:CJU917653 BZY917648:BZY917653 BQC917648:BQC917653 BGG917648:BGG917653 AWK917648:AWK917653 AMO917648:AMO917653 ACS917648:ACS917653 SW917648:SW917653 JA917648:JA917653 D917648:E917653 WVM852112:WVM852117 WLQ852112:WLQ852117 WBU852112:WBU852117 VRY852112:VRY852117 VIC852112:VIC852117 UYG852112:UYG852117 UOK852112:UOK852117 UEO852112:UEO852117 TUS852112:TUS852117 TKW852112:TKW852117 TBA852112:TBA852117 SRE852112:SRE852117 SHI852112:SHI852117 RXM852112:RXM852117 RNQ852112:RNQ852117 RDU852112:RDU852117 QTY852112:QTY852117 QKC852112:QKC852117 QAG852112:QAG852117 PQK852112:PQK852117 PGO852112:PGO852117 OWS852112:OWS852117 OMW852112:OMW852117 ODA852112:ODA852117 NTE852112:NTE852117 NJI852112:NJI852117 MZM852112:MZM852117 MPQ852112:MPQ852117 MFU852112:MFU852117 LVY852112:LVY852117 LMC852112:LMC852117 LCG852112:LCG852117 KSK852112:KSK852117 KIO852112:KIO852117 JYS852112:JYS852117 JOW852112:JOW852117 JFA852112:JFA852117 IVE852112:IVE852117 ILI852112:ILI852117 IBM852112:IBM852117 HRQ852112:HRQ852117 HHU852112:HHU852117 GXY852112:GXY852117 GOC852112:GOC852117 GEG852112:GEG852117 FUK852112:FUK852117 FKO852112:FKO852117 FAS852112:FAS852117 EQW852112:EQW852117 EHA852112:EHA852117 DXE852112:DXE852117 DNI852112:DNI852117 DDM852112:DDM852117 CTQ852112:CTQ852117 CJU852112:CJU852117 BZY852112:BZY852117 BQC852112:BQC852117 BGG852112:BGG852117 AWK852112:AWK852117 AMO852112:AMO852117 ACS852112:ACS852117 SW852112:SW852117 JA852112:JA852117 D852112:E852117 WVM786576:WVM786581 WLQ786576:WLQ786581 WBU786576:WBU786581 VRY786576:VRY786581 VIC786576:VIC786581 UYG786576:UYG786581 UOK786576:UOK786581 UEO786576:UEO786581 TUS786576:TUS786581 TKW786576:TKW786581 TBA786576:TBA786581 SRE786576:SRE786581 SHI786576:SHI786581 RXM786576:RXM786581 RNQ786576:RNQ786581 RDU786576:RDU786581 QTY786576:QTY786581 QKC786576:QKC786581 QAG786576:QAG786581 PQK786576:PQK786581 PGO786576:PGO786581 OWS786576:OWS786581 OMW786576:OMW786581 ODA786576:ODA786581 NTE786576:NTE786581 NJI786576:NJI786581 MZM786576:MZM786581 MPQ786576:MPQ786581 MFU786576:MFU786581 LVY786576:LVY786581 LMC786576:LMC786581 LCG786576:LCG786581 KSK786576:KSK786581 KIO786576:KIO786581 JYS786576:JYS786581 JOW786576:JOW786581 JFA786576:JFA786581 IVE786576:IVE786581 ILI786576:ILI786581 IBM786576:IBM786581 HRQ786576:HRQ786581 HHU786576:HHU786581 GXY786576:GXY786581 GOC786576:GOC786581 GEG786576:GEG786581 FUK786576:FUK786581 FKO786576:FKO786581 FAS786576:FAS786581 EQW786576:EQW786581 EHA786576:EHA786581 DXE786576:DXE786581 DNI786576:DNI786581 DDM786576:DDM786581 CTQ786576:CTQ786581 CJU786576:CJU786581 BZY786576:BZY786581 BQC786576:BQC786581 BGG786576:BGG786581 AWK786576:AWK786581 AMO786576:AMO786581 ACS786576:ACS786581 SW786576:SW786581 JA786576:JA786581 D786576:E786581 WVM721040:WVM721045 WLQ721040:WLQ721045 WBU721040:WBU721045 VRY721040:VRY721045 VIC721040:VIC721045 UYG721040:UYG721045 UOK721040:UOK721045 UEO721040:UEO721045 TUS721040:TUS721045 TKW721040:TKW721045 TBA721040:TBA721045 SRE721040:SRE721045 SHI721040:SHI721045 RXM721040:RXM721045 RNQ721040:RNQ721045 RDU721040:RDU721045 QTY721040:QTY721045 QKC721040:QKC721045 QAG721040:QAG721045 PQK721040:PQK721045 PGO721040:PGO721045 OWS721040:OWS721045 OMW721040:OMW721045 ODA721040:ODA721045 NTE721040:NTE721045 NJI721040:NJI721045 MZM721040:MZM721045 MPQ721040:MPQ721045 MFU721040:MFU721045 LVY721040:LVY721045 LMC721040:LMC721045 LCG721040:LCG721045 KSK721040:KSK721045 KIO721040:KIO721045 JYS721040:JYS721045 JOW721040:JOW721045 JFA721040:JFA721045 IVE721040:IVE721045 ILI721040:ILI721045 IBM721040:IBM721045 HRQ721040:HRQ721045 HHU721040:HHU721045 GXY721040:GXY721045 GOC721040:GOC721045 GEG721040:GEG721045 FUK721040:FUK721045 FKO721040:FKO721045 FAS721040:FAS721045 EQW721040:EQW721045 EHA721040:EHA721045 DXE721040:DXE721045 DNI721040:DNI721045 DDM721040:DDM721045 CTQ721040:CTQ721045 CJU721040:CJU721045 BZY721040:BZY721045 BQC721040:BQC721045 BGG721040:BGG721045 AWK721040:AWK721045 AMO721040:AMO721045 ACS721040:ACS721045 SW721040:SW721045 JA721040:JA721045 D721040:E721045 WVM655504:WVM655509 WLQ655504:WLQ655509 WBU655504:WBU655509 VRY655504:VRY655509 VIC655504:VIC655509 UYG655504:UYG655509 UOK655504:UOK655509 UEO655504:UEO655509 TUS655504:TUS655509 TKW655504:TKW655509 TBA655504:TBA655509 SRE655504:SRE655509 SHI655504:SHI655509 RXM655504:RXM655509 RNQ655504:RNQ655509 RDU655504:RDU655509 QTY655504:QTY655509 QKC655504:QKC655509 QAG655504:QAG655509 PQK655504:PQK655509 PGO655504:PGO655509 OWS655504:OWS655509 OMW655504:OMW655509 ODA655504:ODA655509 NTE655504:NTE655509 NJI655504:NJI655509 MZM655504:MZM655509 MPQ655504:MPQ655509 MFU655504:MFU655509 LVY655504:LVY655509 LMC655504:LMC655509 LCG655504:LCG655509 KSK655504:KSK655509 KIO655504:KIO655509 JYS655504:JYS655509 JOW655504:JOW655509 JFA655504:JFA655509 IVE655504:IVE655509 ILI655504:ILI655509 IBM655504:IBM655509 HRQ655504:HRQ655509 HHU655504:HHU655509 GXY655504:GXY655509 GOC655504:GOC655509 GEG655504:GEG655509 FUK655504:FUK655509 FKO655504:FKO655509 FAS655504:FAS655509 EQW655504:EQW655509 EHA655504:EHA655509 DXE655504:DXE655509 DNI655504:DNI655509 DDM655504:DDM655509 CTQ655504:CTQ655509 CJU655504:CJU655509 BZY655504:BZY655509 BQC655504:BQC655509 BGG655504:BGG655509 AWK655504:AWK655509 AMO655504:AMO655509 ACS655504:ACS655509 SW655504:SW655509 JA655504:JA655509 D655504:E655509 WVM589968:WVM589973 WLQ589968:WLQ589973 WBU589968:WBU589973 VRY589968:VRY589973 VIC589968:VIC589973 UYG589968:UYG589973 UOK589968:UOK589973 UEO589968:UEO589973 TUS589968:TUS589973 TKW589968:TKW589973 TBA589968:TBA589973 SRE589968:SRE589973 SHI589968:SHI589973 RXM589968:RXM589973 RNQ589968:RNQ589973 RDU589968:RDU589973 QTY589968:QTY589973 QKC589968:QKC589973 QAG589968:QAG589973 PQK589968:PQK589973 PGO589968:PGO589973 OWS589968:OWS589973 OMW589968:OMW589973 ODA589968:ODA589973 NTE589968:NTE589973 NJI589968:NJI589973 MZM589968:MZM589973 MPQ589968:MPQ589973 MFU589968:MFU589973 LVY589968:LVY589973 LMC589968:LMC589973 LCG589968:LCG589973 KSK589968:KSK589973 KIO589968:KIO589973 JYS589968:JYS589973 JOW589968:JOW589973 JFA589968:JFA589973 IVE589968:IVE589973 ILI589968:ILI589973 IBM589968:IBM589973 HRQ589968:HRQ589973 HHU589968:HHU589973 GXY589968:GXY589973 GOC589968:GOC589973 GEG589968:GEG589973 FUK589968:FUK589973 FKO589968:FKO589973 FAS589968:FAS589973 EQW589968:EQW589973 EHA589968:EHA589973 DXE589968:DXE589973 DNI589968:DNI589973 DDM589968:DDM589973 CTQ589968:CTQ589973 CJU589968:CJU589973 BZY589968:BZY589973 BQC589968:BQC589973 BGG589968:BGG589973 AWK589968:AWK589973 AMO589968:AMO589973 ACS589968:ACS589973 SW589968:SW589973 JA589968:JA589973 D589968:E589973 WVM524432:WVM524437 WLQ524432:WLQ524437 WBU524432:WBU524437 VRY524432:VRY524437 VIC524432:VIC524437 UYG524432:UYG524437 UOK524432:UOK524437 UEO524432:UEO524437 TUS524432:TUS524437 TKW524432:TKW524437 TBA524432:TBA524437 SRE524432:SRE524437 SHI524432:SHI524437 RXM524432:RXM524437 RNQ524432:RNQ524437 RDU524432:RDU524437 QTY524432:QTY524437 QKC524432:QKC524437 QAG524432:QAG524437 PQK524432:PQK524437 PGO524432:PGO524437 OWS524432:OWS524437 OMW524432:OMW524437 ODA524432:ODA524437 NTE524432:NTE524437 NJI524432:NJI524437 MZM524432:MZM524437 MPQ524432:MPQ524437 MFU524432:MFU524437 LVY524432:LVY524437 LMC524432:LMC524437 LCG524432:LCG524437 KSK524432:KSK524437 KIO524432:KIO524437 JYS524432:JYS524437 JOW524432:JOW524437 JFA524432:JFA524437 IVE524432:IVE524437 ILI524432:ILI524437 IBM524432:IBM524437 HRQ524432:HRQ524437 HHU524432:HHU524437 GXY524432:GXY524437 GOC524432:GOC524437 GEG524432:GEG524437 FUK524432:FUK524437 FKO524432:FKO524437 FAS524432:FAS524437 EQW524432:EQW524437 EHA524432:EHA524437 DXE524432:DXE524437 DNI524432:DNI524437 DDM524432:DDM524437 CTQ524432:CTQ524437 CJU524432:CJU524437 BZY524432:BZY524437 BQC524432:BQC524437 BGG524432:BGG524437 AWK524432:AWK524437 AMO524432:AMO524437 ACS524432:ACS524437 SW524432:SW524437 JA524432:JA524437 D524432:E524437 WVM458896:WVM458901 WLQ458896:WLQ458901 WBU458896:WBU458901 VRY458896:VRY458901 VIC458896:VIC458901 UYG458896:UYG458901 UOK458896:UOK458901 UEO458896:UEO458901 TUS458896:TUS458901 TKW458896:TKW458901 TBA458896:TBA458901 SRE458896:SRE458901 SHI458896:SHI458901 RXM458896:RXM458901 RNQ458896:RNQ458901 RDU458896:RDU458901 QTY458896:QTY458901 QKC458896:QKC458901 QAG458896:QAG458901 PQK458896:PQK458901 PGO458896:PGO458901 OWS458896:OWS458901 OMW458896:OMW458901 ODA458896:ODA458901 NTE458896:NTE458901 NJI458896:NJI458901 MZM458896:MZM458901 MPQ458896:MPQ458901 MFU458896:MFU458901 LVY458896:LVY458901 LMC458896:LMC458901 LCG458896:LCG458901 KSK458896:KSK458901 KIO458896:KIO458901 JYS458896:JYS458901 JOW458896:JOW458901 JFA458896:JFA458901 IVE458896:IVE458901 ILI458896:ILI458901 IBM458896:IBM458901 HRQ458896:HRQ458901 HHU458896:HHU458901 GXY458896:GXY458901 GOC458896:GOC458901 GEG458896:GEG458901 FUK458896:FUK458901 FKO458896:FKO458901 FAS458896:FAS458901 EQW458896:EQW458901 EHA458896:EHA458901 DXE458896:DXE458901 DNI458896:DNI458901 DDM458896:DDM458901 CTQ458896:CTQ458901 CJU458896:CJU458901 BZY458896:BZY458901 BQC458896:BQC458901 BGG458896:BGG458901 AWK458896:AWK458901 AMO458896:AMO458901 ACS458896:ACS458901 SW458896:SW458901 JA458896:JA458901 D458896:E458901 WVM393360:WVM393365 WLQ393360:WLQ393365 WBU393360:WBU393365 VRY393360:VRY393365 VIC393360:VIC393365 UYG393360:UYG393365 UOK393360:UOK393365 UEO393360:UEO393365 TUS393360:TUS393365 TKW393360:TKW393365 TBA393360:TBA393365 SRE393360:SRE393365 SHI393360:SHI393365 RXM393360:RXM393365 RNQ393360:RNQ393365 RDU393360:RDU393365 QTY393360:QTY393365 QKC393360:QKC393365 QAG393360:QAG393365 PQK393360:PQK393365 PGO393360:PGO393365 OWS393360:OWS393365 OMW393360:OMW393365 ODA393360:ODA393365 NTE393360:NTE393365 NJI393360:NJI393365 MZM393360:MZM393365 MPQ393360:MPQ393365 MFU393360:MFU393365 LVY393360:LVY393365 LMC393360:LMC393365 LCG393360:LCG393365 KSK393360:KSK393365 KIO393360:KIO393365 JYS393360:JYS393365 JOW393360:JOW393365 JFA393360:JFA393365 IVE393360:IVE393365 ILI393360:ILI393365 IBM393360:IBM393365 HRQ393360:HRQ393365 HHU393360:HHU393365 GXY393360:GXY393365 GOC393360:GOC393365 GEG393360:GEG393365 FUK393360:FUK393365 FKO393360:FKO393365 FAS393360:FAS393365 EQW393360:EQW393365 EHA393360:EHA393365 DXE393360:DXE393365 DNI393360:DNI393365 DDM393360:DDM393365 CTQ393360:CTQ393365 CJU393360:CJU393365 BZY393360:BZY393365 BQC393360:BQC393365 BGG393360:BGG393365 AWK393360:AWK393365 AMO393360:AMO393365 ACS393360:ACS393365 SW393360:SW393365 JA393360:JA393365 D393360:E393365 WVM327824:WVM327829 WLQ327824:WLQ327829 WBU327824:WBU327829 VRY327824:VRY327829 VIC327824:VIC327829 UYG327824:UYG327829 UOK327824:UOK327829 UEO327824:UEO327829 TUS327824:TUS327829 TKW327824:TKW327829 TBA327824:TBA327829 SRE327824:SRE327829 SHI327824:SHI327829 RXM327824:RXM327829 RNQ327824:RNQ327829 RDU327824:RDU327829 QTY327824:QTY327829 QKC327824:QKC327829 QAG327824:QAG327829 PQK327824:PQK327829 PGO327824:PGO327829 OWS327824:OWS327829 OMW327824:OMW327829 ODA327824:ODA327829 NTE327824:NTE327829 NJI327824:NJI327829 MZM327824:MZM327829 MPQ327824:MPQ327829 MFU327824:MFU327829 LVY327824:LVY327829 LMC327824:LMC327829 LCG327824:LCG327829 KSK327824:KSK327829 KIO327824:KIO327829 JYS327824:JYS327829 JOW327824:JOW327829 JFA327824:JFA327829 IVE327824:IVE327829 ILI327824:ILI327829 IBM327824:IBM327829 HRQ327824:HRQ327829 HHU327824:HHU327829 GXY327824:GXY327829 GOC327824:GOC327829 GEG327824:GEG327829 FUK327824:FUK327829 FKO327824:FKO327829 FAS327824:FAS327829 EQW327824:EQW327829 EHA327824:EHA327829 DXE327824:DXE327829 DNI327824:DNI327829 DDM327824:DDM327829 CTQ327824:CTQ327829 CJU327824:CJU327829 BZY327824:BZY327829 BQC327824:BQC327829 BGG327824:BGG327829 AWK327824:AWK327829 AMO327824:AMO327829 ACS327824:ACS327829 SW327824:SW327829 JA327824:JA327829 D327824:E327829 WVM262288:WVM262293 WLQ262288:WLQ262293 WBU262288:WBU262293 VRY262288:VRY262293 VIC262288:VIC262293 UYG262288:UYG262293 UOK262288:UOK262293 UEO262288:UEO262293 TUS262288:TUS262293 TKW262288:TKW262293 TBA262288:TBA262293 SRE262288:SRE262293 SHI262288:SHI262293 RXM262288:RXM262293 RNQ262288:RNQ262293 RDU262288:RDU262293 QTY262288:QTY262293 QKC262288:QKC262293 QAG262288:QAG262293 PQK262288:PQK262293 PGO262288:PGO262293 OWS262288:OWS262293 OMW262288:OMW262293 ODA262288:ODA262293 NTE262288:NTE262293 NJI262288:NJI262293 MZM262288:MZM262293 MPQ262288:MPQ262293 MFU262288:MFU262293 LVY262288:LVY262293 LMC262288:LMC262293 LCG262288:LCG262293 KSK262288:KSK262293 KIO262288:KIO262293 JYS262288:JYS262293 JOW262288:JOW262293 JFA262288:JFA262293 IVE262288:IVE262293 ILI262288:ILI262293 IBM262288:IBM262293 HRQ262288:HRQ262293 HHU262288:HHU262293 GXY262288:GXY262293 GOC262288:GOC262293 GEG262288:GEG262293 FUK262288:FUK262293 FKO262288:FKO262293 FAS262288:FAS262293 EQW262288:EQW262293 EHA262288:EHA262293 DXE262288:DXE262293 DNI262288:DNI262293 DDM262288:DDM262293 CTQ262288:CTQ262293 CJU262288:CJU262293 BZY262288:BZY262293 BQC262288:BQC262293 BGG262288:BGG262293 AWK262288:AWK262293 AMO262288:AMO262293 ACS262288:ACS262293 SW262288:SW262293 JA262288:JA262293 D262288:E262293 WVM196752:WVM196757 WLQ196752:WLQ196757 WBU196752:WBU196757 VRY196752:VRY196757 VIC196752:VIC196757 UYG196752:UYG196757 UOK196752:UOK196757 UEO196752:UEO196757 TUS196752:TUS196757 TKW196752:TKW196757 TBA196752:TBA196757 SRE196752:SRE196757 SHI196752:SHI196757 RXM196752:RXM196757 RNQ196752:RNQ196757 RDU196752:RDU196757 QTY196752:QTY196757 QKC196752:QKC196757 QAG196752:QAG196757 PQK196752:PQK196757 PGO196752:PGO196757 OWS196752:OWS196757 OMW196752:OMW196757 ODA196752:ODA196757 NTE196752:NTE196757 NJI196752:NJI196757 MZM196752:MZM196757 MPQ196752:MPQ196757 MFU196752:MFU196757 LVY196752:LVY196757 LMC196752:LMC196757 LCG196752:LCG196757 KSK196752:KSK196757 KIO196752:KIO196757 JYS196752:JYS196757 JOW196752:JOW196757 JFA196752:JFA196757 IVE196752:IVE196757 ILI196752:ILI196757 IBM196752:IBM196757 HRQ196752:HRQ196757 HHU196752:HHU196757 GXY196752:GXY196757 GOC196752:GOC196757 GEG196752:GEG196757 FUK196752:FUK196757 FKO196752:FKO196757 FAS196752:FAS196757 EQW196752:EQW196757 EHA196752:EHA196757 DXE196752:DXE196757 DNI196752:DNI196757 DDM196752:DDM196757 CTQ196752:CTQ196757 CJU196752:CJU196757 BZY196752:BZY196757 BQC196752:BQC196757 BGG196752:BGG196757 AWK196752:AWK196757 AMO196752:AMO196757 ACS196752:ACS196757 SW196752:SW196757 JA196752:JA196757 D196752:E196757 WVM131216:WVM131221 WLQ131216:WLQ131221 WBU131216:WBU131221 VRY131216:VRY131221 VIC131216:VIC131221 UYG131216:UYG131221 UOK131216:UOK131221 UEO131216:UEO131221 TUS131216:TUS131221 TKW131216:TKW131221 TBA131216:TBA131221 SRE131216:SRE131221 SHI131216:SHI131221 RXM131216:RXM131221 RNQ131216:RNQ131221 RDU131216:RDU131221 QTY131216:QTY131221 QKC131216:QKC131221 QAG131216:QAG131221 PQK131216:PQK131221 PGO131216:PGO131221 OWS131216:OWS131221 OMW131216:OMW131221 ODA131216:ODA131221 NTE131216:NTE131221 NJI131216:NJI131221 MZM131216:MZM131221 MPQ131216:MPQ131221 MFU131216:MFU131221 LVY131216:LVY131221 LMC131216:LMC131221 LCG131216:LCG131221 KSK131216:KSK131221 KIO131216:KIO131221 JYS131216:JYS131221 JOW131216:JOW131221 JFA131216:JFA131221 IVE131216:IVE131221 ILI131216:ILI131221 IBM131216:IBM131221 HRQ131216:HRQ131221 HHU131216:HHU131221 GXY131216:GXY131221 GOC131216:GOC131221 GEG131216:GEG131221 FUK131216:FUK131221 FKO131216:FKO131221 FAS131216:FAS131221 EQW131216:EQW131221 EHA131216:EHA131221 DXE131216:DXE131221 DNI131216:DNI131221 DDM131216:DDM131221 CTQ131216:CTQ131221 CJU131216:CJU131221 BZY131216:BZY131221 BQC131216:BQC131221 BGG131216:BGG131221 AWK131216:AWK131221 AMO131216:AMO131221 ACS131216:ACS131221 SW131216:SW131221 JA131216:JA131221 D131216:E131221 WVM65680:WVM65685 WLQ65680:WLQ65685 WBU65680:WBU65685 VRY65680:VRY65685 VIC65680:VIC65685 UYG65680:UYG65685 UOK65680:UOK65685 UEO65680:UEO65685 TUS65680:TUS65685 TKW65680:TKW65685 TBA65680:TBA65685 SRE65680:SRE65685 SHI65680:SHI65685 RXM65680:RXM65685 RNQ65680:RNQ65685 RDU65680:RDU65685 QTY65680:QTY65685 QKC65680:QKC65685 QAG65680:QAG65685 PQK65680:PQK65685 PGO65680:PGO65685 OWS65680:OWS65685 OMW65680:OMW65685 ODA65680:ODA65685 NTE65680:NTE65685 NJI65680:NJI65685 MZM65680:MZM65685 MPQ65680:MPQ65685 MFU65680:MFU65685 LVY65680:LVY65685 LMC65680:LMC65685 LCG65680:LCG65685 KSK65680:KSK65685 KIO65680:KIO65685 JYS65680:JYS65685 JOW65680:JOW65685 JFA65680:JFA65685 IVE65680:IVE65685 ILI65680:ILI65685 IBM65680:IBM65685 HRQ65680:HRQ65685 HHU65680:HHU65685 GXY65680:GXY65685 GOC65680:GOC65685 GEG65680:GEG65685 FUK65680:FUK65685 FKO65680:FKO65685 FAS65680:FAS65685 EQW65680:EQW65685 EHA65680:EHA65685 DXE65680:DXE65685 DNI65680:DNI65685 DDM65680:DDM65685 CTQ65680:CTQ65685 CJU65680:CJU65685 BZY65680:BZY65685 BQC65680:BQC65685 BGG65680:BGG65685 AWK65680:AWK65685 AMO65680:AMO65685 ACS65680:ACS65685 SW65680:SW65685 JA65680:JA65685 D65680:E65685 WVM983192:WVM983197 WLQ983192:WLQ983197 WBU983192:WBU983197 VRY983192:VRY983197 VIC983192:VIC983197 UYG983192:UYG983197 UOK983192:UOK983197 UEO983192:UEO983197 TUS983192:TUS983197 TKW983192:TKW983197 TBA983192:TBA983197 SRE983192:SRE983197 SHI983192:SHI983197 RXM983192:RXM983197 RNQ983192:RNQ983197 RDU983192:RDU983197 QTY983192:QTY983197 QKC983192:QKC983197 QAG983192:QAG983197 PQK983192:PQK983197 PGO983192:PGO983197 OWS983192:OWS983197 OMW983192:OMW983197 ODA983192:ODA983197 NTE983192:NTE983197 NJI983192:NJI983197 MZM983192:MZM983197 MPQ983192:MPQ983197 MFU983192:MFU983197 LVY983192:LVY983197 LMC983192:LMC983197 LCG983192:LCG983197 KSK983192:KSK983197 KIO983192:KIO983197 JYS983192:JYS983197 JOW983192:JOW983197 JFA983192:JFA983197 IVE983192:IVE983197 ILI983192:ILI983197 IBM983192:IBM983197 HRQ983192:HRQ983197 HHU983192:HHU983197 GXY983192:GXY983197 GOC983192:GOC983197 GEG983192:GEG983197 FUK983192:FUK983197 FKO983192:FKO983197 FAS983192:FAS983197 EQW983192:EQW983197 EHA983192:EHA983197 DXE983192:DXE983197 DNI983192:DNI983197 DDM983192:DDM983197 CTQ983192:CTQ983197 CJU983192:CJU983197 BZY983192:BZY983197 BQC983192:BQC983197 BGG983192:BGG983197 AWK983192:AWK983197 AMO983192:AMO983197 ACS983192:ACS983197 SW983192:SW983197 JA983192:JA983197 D983192:E983197 WVM917656:WVM917661 WLQ917656:WLQ917661 WBU917656:WBU917661 VRY917656:VRY917661 VIC917656:VIC917661 UYG917656:UYG917661 UOK917656:UOK917661 UEO917656:UEO917661 TUS917656:TUS917661 TKW917656:TKW917661 TBA917656:TBA917661 SRE917656:SRE917661 SHI917656:SHI917661 RXM917656:RXM917661 RNQ917656:RNQ917661 RDU917656:RDU917661 QTY917656:QTY917661 QKC917656:QKC917661 QAG917656:QAG917661 PQK917656:PQK917661 PGO917656:PGO917661 OWS917656:OWS917661 OMW917656:OMW917661 ODA917656:ODA917661 NTE917656:NTE917661 NJI917656:NJI917661 MZM917656:MZM917661 MPQ917656:MPQ917661 MFU917656:MFU917661 LVY917656:LVY917661 LMC917656:LMC917661 LCG917656:LCG917661 KSK917656:KSK917661 KIO917656:KIO917661 JYS917656:JYS917661 JOW917656:JOW917661 JFA917656:JFA917661 IVE917656:IVE917661 ILI917656:ILI917661 IBM917656:IBM917661 HRQ917656:HRQ917661 HHU917656:HHU917661 GXY917656:GXY917661 GOC917656:GOC917661 GEG917656:GEG917661 FUK917656:FUK917661 FKO917656:FKO917661 FAS917656:FAS917661 EQW917656:EQW917661 EHA917656:EHA917661 DXE917656:DXE917661 DNI917656:DNI917661 DDM917656:DDM917661 CTQ917656:CTQ917661 CJU917656:CJU917661 BZY917656:BZY917661 BQC917656:BQC917661 BGG917656:BGG917661 AWK917656:AWK917661 AMO917656:AMO917661 ACS917656:ACS917661 SW917656:SW917661 JA917656:JA917661 D917656:E917661 WVM852120:WVM852125 WLQ852120:WLQ852125 WBU852120:WBU852125 VRY852120:VRY852125 VIC852120:VIC852125 UYG852120:UYG852125 UOK852120:UOK852125 UEO852120:UEO852125 TUS852120:TUS852125 TKW852120:TKW852125 TBA852120:TBA852125 SRE852120:SRE852125 SHI852120:SHI852125 RXM852120:RXM852125 RNQ852120:RNQ852125 RDU852120:RDU852125 QTY852120:QTY852125 QKC852120:QKC852125 QAG852120:QAG852125 PQK852120:PQK852125 PGO852120:PGO852125 OWS852120:OWS852125 OMW852120:OMW852125 ODA852120:ODA852125 NTE852120:NTE852125 NJI852120:NJI852125 MZM852120:MZM852125 MPQ852120:MPQ852125 MFU852120:MFU852125 LVY852120:LVY852125 LMC852120:LMC852125 LCG852120:LCG852125 KSK852120:KSK852125 KIO852120:KIO852125 JYS852120:JYS852125 JOW852120:JOW852125 JFA852120:JFA852125 IVE852120:IVE852125 ILI852120:ILI852125 IBM852120:IBM852125 HRQ852120:HRQ852125 HHU852120:HHU852125 GXY852120:GXY852125 GOC852120:GOC852125 GEG852120:GEG852125 FUK852120:FUK852125 FKO852120:FKO852125 FAS852120:FAS852125 EQW852120:EQW852125 EHA852120:EHA852125 DXE852120:DXE852125 DNI852120:DNI852125 DDM852120:DDM852125 CTQ852120:CTQ852125 CJU852120:CJU852125 BZY852120:BZY852125 BQC852120:BQC852125 BGG852120:BGG852125 AWK852120:AWK852125 AMO852120:AMO852125 ACS852120:ACS852125 SW852120:SW852125 JA852120:JA852125 D852120:E852125 WVM786584:WVM786589 WLQ786584:WLQ786589 WBU786584:WBU786589 VRY786584:VRY786589 VIC786584:VIC786589 UYG786584:UYG786589 UOK786584:UOK786589 UEO786584:UEO786589 TUS786584:TUS786589 TKW786584:TKW786589 TBA786584:TBA786589 SRE786584:SRE786589 SHI786584:SHI786589 RXM786584:RXM786589 RNQ786584:RNQ786589 RDU786584:RDU786589 QTY786584:QTY786589 QKC786584:QKC786589 QAG786584:QAG786589 PQK786584:PQK786589 PGO786584:PGO786589 OWS786584:OWS786589 OMW786584:OMW786589 ODA786584:ODA786589 NTE786584:NTE786589 NJI786584:NJI786589 MZM786584:MZM786589 MPQ786584:MPQ786589 MFU786584:MFU786589 LVY786584:LVY786589 LMC786584:LMC786589 LCG786584:LCG786589 KSK786584:KSK786589 KIO786584:KIO786589 JYS786584:JYS786589 JOW786584:JOW786589 JFA786584:JFA786589 IVE786584:IVE786589 ILI786584:ILI786589 IBM786584:IBM786589 HRQ786584:HRQ786589 HHU786584:HHU786589 GXY786584:GXY786589 GOC786584:GOC786589 GEG786584:GEG786589 FUK786584:FUK786589 FKO786584:FKO786589 FAS786584:FAS786589 EQW786584:EQW786589 EHA786584:EHA786589 DXE786584:DXE786589 DNI786584:DNI786589 DDM786584:DDM786589 CTQ786584:CTQ786589 CJU786584:CJU786589 BZY786584:BZY786589 BQC786584:BQC786589 BGG786584:BGG786589 AWK786584:AWK786589 AMO786584:AMO786589 ACS786584:ACS786589 SW786584:SW786589 JA786584:JA786589 D786584:E786589 WVM721048:WVM721053 WLQ721048:WLQ721053 WBU721048:WBU721053 VRY721048:VRY721053 VIC721048:VIC721053 UYG721048:UYG721053 UOK721048:UOK721053 UEO721048:UEO721053 TUS721048:TUS721053 TKW721048:TKW721053 TBA721048:TBA721053 SRE721048:SRE721053 SHI721048:SHI721053 RXM721048:RXM721053 RNQ721048:RNQ721053 RDU721048:RDU721053 QTY721048:QTY721053 QKC721048:QKC721053 QAG721048:QAG721053 PQK721048:PQK721053 PGO721048:PGO721053 OWS721048:OWS721053 OMW721048:OMW721053 ODA721048:ODA721053 NTE721048:NTE721053 NJI721048:NJI721053 MZM721048:MZM721053 MPQ721048:MPQ721053 MFU721048:MFU721053 LVY721048:LVY721053 LMC721048:LMC721053 LCG721048:LCG721053 KSK721048:KSK721053 KIO721048:KIO721053 JYS721048:JYS721053 JOW721048:JOW721053 JFA721048:JFA721053 IVE721048:IVE721053 ILI721048:ILI721053 IBM721048:IBM721053 HRQ721048:HRQ721053 HHU721048:HHU721053 GXY721048:GXY721053 GOC721048:GOC721053 GEG721048:GEG721053 FUK721048:FUK721053 FKO721048:FKO721053 FAS721048:FAS721053 EQW721048:EQW721053 EHA721048:EHA721053 DXE721048:DXE721053 DNI721048:DNI721053 DDM721048:DDM721053 CTQ721048:CTQ721053 CJU721048:CJU721053 BZY721048:BZY721053 BQC721048:BQC721053 BGG721048:BGG721053 AWK721048:AWK721053 AMO721048:AMO721053 ACS721048:ACS721053 SW721048:SW721053 JA721048:JA721053 D721048:E721053 WVM655512:WVM655517 WLQ655512:WLQ655517 WBU655512:WBU655517 VRY655512:VRY655517 VIC655512:VIC655517 UYG655512:UYG655517 UOK655512:UOK655517 UEO655512:UEO655517 TUS655512:TUS655517 TKW655512:TKW655517 TBA655512:TBA655517 SRE655512:SRE655517 SHI655512:SHI655517 RXM655512:RXM655517 RNQ655512:RNQ655517 RDU655512:RDU655517 QTY655512:QTY655517 QKC655512:QKC655517 QAG655512:QAG655517 PQK655512:PQK655517 PGO655512:PGO655517 OWS655512:OWS655517 OMW655512:OMW655517 ODA655512:ODA655517 NTE655512:NTE655517 NJI655512:NJI655517 MZM655512:MZM655517 MPQ655512:MPQ655517 MFU655512:MFU655517 LVY655512:LVY655517 LMC655512:LMC655517 LCG655512:LCG655517 KSK655512:KSK655517 KIO655512:KIO655517 JYS655512:JYS655517 JOW655512:JOW655517 JFA655512:JFA655517 IVE655512:IVE655517 ILI655512:ILI655517 IBM655512:IBM655517 HRQ655512:HRQ655517 HHU655512:HHU655517 GXY655512:GXY655517 GOC655512:GOC655517 GEG655512:GEG655517 FUK655512:FUK655517 FKO655512:FKO655517 FAS655512:FAS655517 EQW655512:EQW655517 EHA655512:EHA655517 DXE655512:DXE655517 DNI655512:DNI655517 DDM655512:DDM655517 CTQ655512:CTQ655517 CJU655512:CJU655517 BZY655512:BZY655517 BQC655512:BQC655517 BGG655512:BGG655517 AWK655512:AWK655517 AMO655512:AMO655517 ACS655512:ACS655517 SW655512:SW655517 JA655512:JA655517 D655512:E655517 WVM589976:WVM589981 WLQ589976:WLQ589981 WBU589976:WBU589981 VRY589976:VRY589981 VIC589976:VIC589981 UYG589976:UYG589981 UOK589976:UOK589981 UEO589976:UEO589981 TUS589976:TUS589981 TKW589976:TKW589981 TBA589976:TBA589981 SRE589976:SRE589981 SHI589976:SHI589981 RXM589976:RXM589981 RNQ589976:RNQ589981 RDU589976:RDU589981 QTY589976:QTY589981 QKC589976:QKC589981 QAG589976:QAG589981 PQK589976:PQK589981 PGO589976:PGO589981 OWS589976:OWS589981 OMW589976:OMW589981 ODA589976:ODA589981 NTE589976:NTE589981 NJI589976:NJI589981 MZM589976:MZM589981 MPQ589976:MPQ589981 MFU589976:MFU589981 LVY589976:LVY589981 LMC589976:LMC589981 LCG589976:LCG589981 KSK589976:KSK589981 KIO589976:KIO589981 JYS589976:JYS589981 JOW589976:JOW589981 JFA589976:JFA589981 IVE589976:IVE589981 ILI589976:ILI589981 IBM589976:IBM589981 HRQ589976:HRQ589981 HHU589976:HHU589981 GXY589976:GXY589981 GOC589976:GOC589981 GEG589976:GEG589981 FUK589976:FUK589981 FKO589976:FKO589981 FAS589976:FAS589981 EQW589976:EQW589981 EHA589976:EHA589981 DXE589976:DXE589981 DNI589976:DNI589981 DDM589976:DDM589981 CTQ589976:CTQ589981 CJU589976:CJU589981 BZY589976:BZY589981 BQC589976:BQC589981 BGG589976:BGG589981 AWK589976:AWK589981 AMO589976:AMO589981 ACS589976:ACS589981 SW589976:SW589981 JA589976:JA589981 D589976:E589981 WVM524440:WVM524445 WLQ524440:WLQ524445 WBU524440:WBU524445 VRY524440:VRY524445 VIC524440:VIC524445 UYG524440:UYG524445 UOK524440:UOK524445 UEO524440:UEO524445 TUS524440:TUS524445 TKW524440:TKW524445 TBA524440:TBA524445 SRE524440:SRE524445 SHI524440:SHI524445 RXM524440:RXM524445 RNQ524440:RNQ524445 RDU524440:RDU524445 QTY524440:QTY524445 QKC524440:QKC524445 QAG524440:QAG524445 PQK524440:PQK524445 PGO524440:PGO524445 OWS524440:OWS524445 OMW524440:OMW524445 ODA524440:ODA524445 NTE524440:NTE524445 NJI524440:NJI524445 MZM524440:MZM524445 MPQ524440:MPQ524445 MFU524440:MFU524445 LVY524440:LVY524445 LMC524440:LMC524445 LCG524440:LCG524445 KSK524440:KSK524445 KIO524440:KIO524445 JYS524440:JYS524445 JOW524440:JOW524445 JFA524440:JFA524445 IVE524440:IVE524445 ILI524440:ILI524445 IBM524440:IBM524445 HRQ524440:HRQ524445 HHU524440:HHU524445 GXY524440:GXY524445 GOC524440:GOC524445 GEG524440:GEG524445 FUK524440:FUK524445 FKO524440:FKO524445 FAS524440:FAS524445 EQW524440:EQW524445 EHA524440:EHA524445 DXE524440:DXE524445 DNI524440:DNI524445 DDM524440:DDM524445 CTQ524440:CTQ524445 CJU524440:CJU524445 BZY524440:BZY524445 BQC524440:BQC524445 BGG524440:BGG524445 AWK524440:AWK524445 AMO524440:AMO524445 ACS524440:ACS524445 SW524440:SW524445 JA524440:JA524445 D524440:E524445 WVM458904:WVM458909 WLQ458904:WLQ458909 WBU458904:WBU458909 VRY458904:VRY458909 VIC458904:VIC458909 UYG458904:UYG458909 UOK458904:UOK458909 UEO458904:UEO458909 TUS458904:TUS458909 TKW458904:TKW458909 TBA458904:TBA458909 SRE458904:SRE458909 SHI458904:SHI458909 RXM458904:RXM458909 RNQ458904:RNQ458909 RDU458904:RDU458909 QTY458904:QTY458909 QKC458904:QKC458909 QAG458904:QAG458909 PQK458904:PQK458909 PGO458904:PGO458909 OWS458904:OWS458909 OMW458904:OMW458909 ODA458904:ODA458909 NTE458904:NTE458909 NJI458904:NJI458909 MZM458904:MZM458909 MPQ458904:MPQ458909 MFU458904:MFU458909 LVY458904:LVY458909 LMC458904:LMC458909 LCG458904:LCG458909 KSK458904:KSK458909 KIO458904:KIO458909 JYS458904:JYS458909 JOW458904:JOW458909 JFA458904:JFA458909 IVE458904:IVE458909 ILI458904:ILI458909 IBM458904:IBM458909 HRQ458904:HRQ458909 HHU458904:HHU458909 GXY458904:GXY458909 GOC458904:GOC458909 GEG458904:GEG458909 FUK458904:FUK458909 FKO458904:FKO458909 FAS458904:FAS458909 EQW458904:EQW458909 EHA458904:EHA458909 DXE458904:DXE458909 DNI458904:DNI458909 DDM458904:DDM458909 CTQ458904:CTQ458909 CJU458904:CJU458909 BZY458904:BZY458909 BQC458904:BQC458909 BGG458904:BGG458909 AWK458904:AWK458909 AMO458904:AMO458909 ACS458904:ACS458909 SW458904:SW458909 JA458904:JA458909 D458904:E458909 WVM393368:WVM393373 WLQ393368:WLQ393373 WBU393368:WBU393373 VRY393368:VRY393373 VIC393368:VIC393373 UYG393368:UYG393373 UOK393368:UOK393373 UEO393368:UEO393373 TUS393368:TUS393373 TKW393368:TKW393373 TBA393368:TBA393373 SRE393368:SRE393373 SHI393368:SHI393373 RXM393368:RXM393373 RNQ393368:RNQ393373 RDU393368:RDU393373 QTY393368:QTY393373 QKC393368:QKC393373 QAG393368:QAG393373 PQK393368:PQK393373 PGO393368:PGO393373 OWS393368:OWS393373 OMW393368:OMW393373 ODA393368:ODA393373 NTE393368:NTE393373 NJI393368:NJI393373 MZM393368:MZM393373 MPQ393368:MPQ393373 MFU393368:MFU393373 LVY393368:LVY393373 LMC393368:LMC393373 LCG393368:LCG393373 KSK393368:KSK393373 KIO393368:KIO393373 JYS393368:JYS393373 JOW393368:JOW393373 JFA393368:JFA393373 IVE393368:IVE393373 ILI393368:ILI393373 IBM393368:IBM393373 HRQ393368:HRQ393373 HHU393368:HHU393373 GXY393368:GXY393373 GOC393368:GOC393373 GEG393368:GEG393373 FUK393368:FUK393373 FKO393368:FKO393373 FAS393368:FAS393373 EQW393368:EQW393373 EHA393368:EHA393373 DXE393368:DXE393373 DNI393368:DNI393373 DDM393368:DDM393373 CTQ393368:CTQ393373 CJU393368:CJU393373 BZY393368:BZY393373 BQC393368:BQC393373 BGG393368:BGG393373 AWK393368:AWK393373 AMO393368:AMO393373 ACS393368:ACS393373 SW393368:SW393373 JA393368:JA393373 D393368:E393373 WVM327832:WVM327837 WLQ327832:WLQ327837 WBU327832:WBU327837 VRY327832:VRY327837 VIC327832:VIC327837 UYG327832:UYG327837 UOK327832:UOK327837 UEO327832:UEO327837 TUS327832:TUS327837 TKW327832:TKW327837 TBA327832:TBA327837 SRE327832:SRE327837 SHI327832:SHI327837 RXM327832:RXM327837 RNQ327832:RNQ327837 RDU327832:RDU327837 QTY327832:QTY327837 QKC327832:QKC327837 QAG327832:QAG327837 PQK327832:PQK327837 PGO327832:PGO327837 OWS327832:OWS327837 OMW327832:OMW327837 ODA327832:ODA327837 NTE327832:NTE327837 NJI327832:NJI327837 MZM327832:MZM327837 MPQ327832:MPQ327837 MFU327832:MFU327837 LVY327832:LVY327837 LMC327832:LMC327837 LCG327832:LCG327837 KSK327832:KSK327837 KIO327832:KIO327837 JYS327832:JYS327837 JOW327832:JOW327837 JFA327832:JFA327837 IVE327832:IVE327837 ILI327832:ILI327837 IBM327832:IBM327837 HRQ327832:HRQ327837 HHU327832:HHU327837 GXY327832:GXY327837 GOC327832:GOC327837 GEG327832:GEG327837 FUK327832:FUK327837 FKO327832:FKO327837 FAS327832:FAS327837 EQW327832:EQW327837 EHA327832:EHA327837 DXE327832:DXE327837 DNI327832:DNI327837 DDM327832:DDM327837 CTQ327832:CTQ327837 CJU327832:CJU327837 BZY327832:BZY327837 BQC327832:BQC327837 BGG327832:BGG327837 AWK327832:AWK327837 AMO327832:AMO327837 ACS327832:ACS327837 SW327832:SW327837 JA327832:JA327837 D327832:E327837 WVM262296:WVM262301 WLQ262296:WLQ262301 WBU262296:WBU262301 VRY262296:VRY262301 VIC262296:VIC262301 UYG262296:UYG262301 UOK262296:UOK262301 UEO262296:UEO262301 TUS262296:TUS262301 TKW262296:TKW262301 TBA262296:TBA262301 SRE262296:SRE262301 SHI262296:SHI262301 RXM262296:RXM262301 RNQ262296:RNQ262301 RDU262296:RDU262301 QTY262296:QTY262301 QKC262296:QKC262301 QAG262296:QAG262301 PQK262296:PQK262301 PGO262296:PGO262301 OWS262296:OWS262301 OMW262296:OMW262301 ODA262296:ODA262301 NTE262296:NTE262301 NJI262296:NJI262301 MZM262296:MZM262301 MPQ262296:MPQ262301 MFU262296:MFU262301 LVY262296:LVY262301 LMC262296:LMC262301 LCG262296:LCG262301 KSK262296:KSK262301 KIO262296:KIO262301 JYS262296:JYS262301 JOW262296:JOW262301 JFA262296:JFA262301 IVE262296:IVE262301 ILI262296:ILI262301 IBM262296:IBM262301 HRQ262296:HRQ262301 HHU262296:HHU262301 GXY262296:GXY262301 GOC262296:GOC262301 GEG262296:GEG262301 FUK262296:FUK262301 FKO262296:FKO262301 FAS262296:FAS262301 EQW262296:EQW262301 EHA262296:EHA262301 DXE262296:DXE262301 DNI262296:DNI262301 DDM262296:DDM262301 CTQ262296:CTQ262301 CJU262296:CJU262301 BZY262296:BZY262301 BQC262296:BQC262301 BGG262296:BGG262301 AWK262296:AWK262301 AMO262296:AMO262301 ACS262296:ACS262301 SW262296:SW262301 JA262296:JA262301 D262296:E262301 WVM196760:WVM196765 WLQ196760:WLQ196765 WBU196760:WBU196765 VRY196760:VRY196765 VIC196760:VIC196765 UYG196760:UYG196765 UOK196760:UOK196765 UEO196760:UEO196765 TUS196760:TUS196765 TKW196760:TKW196765 TBA196760:TBA196765 SRE196760:SRE196765 SHI196760:SHI196765 RXM196760:RXM196765 RNQ196760:RNQ196765 RDU196760:RDU196765 QTY196760:QTY196765 QKC196760:QKC196765 QAG196760:QAG196765 PQK196760:PQK196765 PGO196760:PGO196765 OWS196760:OWS196765 OMW196760:OMW196765 ODA196760:ODA196765 NTE196760:NTE196765 NJI196760:NJI196765 MZM196760:MZM196765 MPQ196760:MPQ196765 MFU196760:MFU196765 LVY196760:LVY196765 LMC196760:LMC196765 LCG196760:LCG196765 KSK196760:KSK196765 KIO196760:KIO196765 JYS196760:JYS196765 JOW196760:JOW196765 JFA196760:JFA196765 IVE196760:IVE196765 ILI196760:ILI196765 IBM196760:IBM196765 HRQ196760:HRQ196765 HHU196760:HHU196765 GXY196760:GXY196765 GOC196760:GOC196765 GEG196760:GEG196765 FUK196760:FUK196765 FKO196760:FKO196765 FAS196760:FAS196765 EQW196760:EQW196765 EHA196760:EHA196765 DXE196760:DXE196765 DNI196760:DNI196765 DDM196760:DDM196765 CTQ196760:CTQ196765 CJU196760:CJU196765 BZY196760:BZY196765 BQC196760:BQC196765 BGG196760:BGG196765 AWK196760:AWK196765 AMO196760:AMO196765 ACS196760:ACS196765 SW196760:SW196765 JA196760:JA196765 D196760:E196765 WVM131224:WVM131229 WLQ131224:WLQ131229 WBU131224:WBU131229 VRY131224:VRY131229 VIC131224:VIC131229 UYG131224:UYG131229 UOK131224:UOK131229 UEO131224:UEO131229 TUS131224:TUS131229 TKW131224:TKW131229 TBA131224:TBA131229 SRE131224:SRE131229 SHI131224:SHI131229 RXM131224:RXM131229 RNQ131224:RNQ131229 RDU131224:RDU131229 QTY131224:QTY131229 QKC131224:QKC131229 QAG131224:QAG131229 PQK131224:PQK131229 PGO131224:PGO131229 OWS131224:OWS131229 OMW131224:OMW131229 ODA131224:ODA131229 NTE131224:NTE131229 NJI131224:NJI131229 MZM131224:MZM131229 MPQ131224:MPQ131229 MFU131224:MFU131229 LVY131224:LVY131229 LMC131224:LMC131229 LCG131224:LCG131229 KSK131224:KSK131229 KIO131224:KIO131229 JYS131224:JYS131229 JOW131224:JOW131229 JFA131224:JFA131229 IVE131224:IVE131229 ILI131224:ILI131229 IBM131224:IBM131229 HRQ131224:HRQ131229 HHU131224:HHU131229 GXY131224:GXY131229 GOC131224:GOC131229 GEG131224:GEG131229 FUK131224:FUK131229 FKO131224:FKO131229 FAS131224:FAS131229 EQW131224:EQW131229 EHA131224:EHA131229 DXE131224:DXE131229 DNI131224:DNI131229 DDM131224:DDM131229 CTQ131224:CTQ131229 CJU131224:CJU131229 BZY131224:BZY131229 BQC131224:BQC131229 BGG131224:BGG131229 AWK131224:AWK131229 AMO131224:AMO131229 ACS131224:ACS131229 SW131224:SW131229 JA131224:JA131229 D131224:E131229 WVM65688:WVM65693 WLQ65688:WLQ65693 WBU65688:WBU65693 VRY65688:VRY65693 VIC65688:VIC65693 UYG65688:UYG65693 UOK65688:UOK65693 UEO65688:UEO65693 TUS65688:TUS65693 TKW65688:TKW65693 TBA65688:TBA65693 SRE65688:SRE65693 SHI65688:SHI65693 RXM65688:RXM65693 RNQ65688:RNQ65693 RDU65688:RDU65693 QTY65688:QTY65693 QKC65688:QKC65693 QAG65688:QAG65693 PQK65688:PQK65693 PGO65688:PGO65693 OWS65688:OWS65693 OMW65688:OMW65693 ODA65688:ODA65693 NTE65688:NTE65693 NJI65688:NJI65693 MZM65688:MZM65693 MPQ65688:MPQ65693 MFU65688:MFU65693 LVY65688:LVY65693 LMC65688:LMC65693 LCG65688:LCG65693 KSK65688:KSK65693 KIO65688:KIO65693 JYS65688:JYS65693 JOW65688:JOW65693 JFA65688:JFA65693 IVE65688:IVE65693 ILI65688:ILI65693 IBM65688:IBM65693 HRQ65688:HRQ65693 HHU65688:HHU65693 GXY65688:GXY65693 GOC65688:GOC65693 GEG65688:GEG65693 FUK65688:FUK65693 FKO65688:FKO65693 FAS65688:FAS65693 EQW65688:EQW65693 EHA65688:EHA65693 DXE65688:DXE65693 DNI65688:DNI65693 DDM65688:DDM65693 CTQ65688:CTQ65693 CJU65688:CJU65693 BZY65688:BZY65693 BQC65688:BQC65693 BGG65688:BGG65693 AWK65688:AWK65693 AMO65688:AMO65693 ACS65688:ACS65693 SW65688:SW65693 JA65688:JA65693 D65688:E65693 WVM983200:WVM983205 WLQ983200:WLQ983205 WBU983200:WBU983205 VRY983200:VRY983205 VIC983200:VIC983205 UYG983200:UYG983205 UOK983200:UOK983205 UEO983200:UEO983205 TUS983200:TUS983205 TKW983200:TKW983205 TBA983200:TBA983205 SRE983200:SRE983205 SHI983200:SHI983205 RXM983200:RXM983205 RNQ983200:RNQ983205 RDU983200:RDU983205 QTY983200:QTY983205 QKC983200:QKC983205 QAG983200:QAG983205 PQK983200:PQK983205 PGO983200:PGO983205 OWS983200:OWS983205 OMW983200:OMW983205 ODA983200:ODA983205 NTE983200:NTE983205 NJI983200:NJI983205 MZM983200:MZM983205 MPQ983200:MPQ983205 MFU983200:MFU983205 LVY983200:LVY983205 LMC983200:LMC983205 LCG983200:LCG983205 KSK983200:KSK983205 KIO983200:KIO983205 JYS983200:JYS983205 JOW983200:JOW983205 JFA983200:JFA983205 IVE983200:IVE983205 ILI983200:ILI983205 IBM983200:IBM983205 HRQ983200:HRQ983205 HHU983200:HHU983205 GXY983200:GXY983205 GOC983200:GOC983205 GEG983200:GEG983205 FUK983200:FUK983205 FKO983200:FKO983205 FAS983200:FAS983205 EQW983200:EQW983205 EHA983200:EHA983205 DXE983200:DXE983205 DNI983200:DNI983205 DDM983200:DDM983205 CTQ983200:CTQ983205 CJU983200:CJU983205 BZY983200:BZY983205 BQC983200:BQC983205 BGG983200:BGG983205 AWK983200:AWK983205 AMO983200:AMO983205 ACS983200:ACS983205 SW983200:SW983205 JA983200:JA983205 D983200:E983205 WVM917664:WVM917669 WLQ917664:WLQ917669 WBU917664:WBU917669 VRY917664:VRY917669 VIC917664:VIC917669 UYG917664:UYG917669 UOK917664:UOK917669 UEO917664:UEO917669 TUS917664:TUS917669 TKW917664:TKW917669 TBA917664:TBA917669 SRE917664:SRE917669 SHI917664:SHI917669 RXM917664:RXM917669 RNQ917664:RNQ917669 RDU917664:RDU917669 QTY917664:QTY917669 QKC917664:QKC917669 QAG917664:QAG917669 PQK917664:PQK917669 PGO917664:PGO917669 OWS917664:OWS917669 OMW917664:OMW917669 ODA917664:ODA917669 NTE917664:NTE917669 NJI917664:NJI917669 MZM917664:MZM917669 MPQ917664:MPQ917669 MFU917664:MFU917669 LVY917664:LVY917669 LMC917664:LMC917669 LCG917664:LCG917669 KSK917664:KSK917669 KIO917664:KIO917669 JYS917664:JYS917669 JOW917664:JOW917669 JFA917664:JFA917669 IVE917664:IVE917669 ILI917664:ILI917669 IBM917664:IBM917669 HRQ917664:HRQ917669 HHU917664:HHU917669 GXY917664:GXY917669 GOC917664:GOC917669 GEG917664:GEG917669 FUK917664:FUK917669 FKO917664:FKO917669 FAS917664:FAS917669 EQW917664:EQW917669 EHA917664:EHA917669 DXE917664:DXE917669 DNI917664:DNI917669 DDM917664:DDM917669 CTQ917664:CTQ917669 CJU917664:CJU917669 BZY917664:BZY917669 BQC917664:BQC917669 BGG917664:BGG917669 AWK917664:AWK917669 AMO917664:AMO917669 ACS917664:ACS917669 SW917664:SW917669 JA917664:JA917669 D917664:E917669 WVM852128:WVM852133 WLQ852128:WLQ852133 WBU852128:WBU852133 VRY852128:VRY852133 VIC852128:VIC852133 UYG852128:UYG852133 UOK852128:UOK852133 UEO852128:UEO852133 TUS852128:TUS852133 TKW852128:TKW852133 TBA852128:TBA852133 SRE852128:SRE852133 SHI852128:SHI852133 RXM852128:RXM852133 RNQ852128:RNQ852133 RDU852128:RDU852133 QTY852128:QTY852133 QKC852128:QKC852133 QAG852128:QAG852133 PQK852128:PQK852133 PGO852128:PGO852133 OWS852128:OWS852133 OMW852128:OMW852133 ODA852128:ODA852133 NTE852128:NTE852133 NJI852128:NJI852133 MZM852128:MZM852133 MPQ852128:MPQ852133 MFU852128:MFU852133 LVY852128:LVY852133 LMC852128:LMC852133 LCG852128:LCG852133 KSK852128:KSK852133 KIO852128:KIO852133 JYS852128:JYS852133 JOW852128:JOW852133 JFA852128:JFA852133 IVE852128:IVE852133 ILI852128:ILI852133 IBM852128:IBM852133 HRQ852128:HRQ852133 HHU852128:HHU852133 GXY852128:GXY852133 GOC852128:GOC852133 GEG852128:GEG852133 FUK852128:FUK852133 FKO852128:FKO852133 FAS852128:FAS852133 EQW852128:EQW852133 EHA852128:EHA852133 DXE852128:DXE852133 DNI852128:DNI852133 DDM852128:DDM852133 CTQ852128:CTQ852133 CJU852128:CJU852133 BZY852128:BZY852133 BQC852128:BQC852133 BGG852128:BGG852133 AWK852128:AWK852133 AMO852128:AMO852133 ACS852128:ACS852133 SW852128:SW852133 JA852128:JA852133 D852128:E852133 WVM786592:WVM786597 WLQ786592:WLQ786597 WBU786592:WBU786597 VRY786592:VRY786597 VIC786592:VIC786597 UYG786592:UYG786597 UOK786592:UOK786597 UEO786592:UEO786597 TUS786592:TUS786597 TKW786592:TKW786597 TBA786592:TBA786597 SRE786592:SRE786597 SHI786592:SHI786597 RXM786592:RXM786597 RNQ786592:RNQ786597 RDU786592:RDU786597 QTY786592:QTY786597 QKC786592:QKC786597 QAG786592:QAG786597 PQK786592:PQK786597 PGO786592:PGO786597 OWS786592:OWS786597 OMW786592:OMW786597 ODA786592:ODA786597 NTE786592:NTE786597 NJI786592:NJI786597 MZM786592:MZM786597 MPQ786592:MPQ786597 MFU786592:MFU786597 LVY786592:LVY786597 LMC786592:LMC786597 LCG786592:LCG786597 KSK786592:KSK786597 KIO786592:KIO786597 JYS786592:JYS786597 JOW786592:JOW786597 JFA786592:JFA786597 IVE786592:IVE786597 ILI786592:ILI786597 IBM786592:IBM786597 HRQ786592:HRQ786597 HHU786592:HHU786597 GXY786592:GXY786597 GOC786592:GOC786597 GEG786592:GEG786597 FUK786592:FUK786597 FKO786592:FKO786597 FAS786592:FAS786597 EQW786592:EQW786597 EHA786592:EHA786597 DXE786592:DXE786597 DNI786592:DNI786597 DDM786592:DDM786597 CTQ786592:CTQ786597 CJU786592:CJU786597 BZY786592:BZY786597 BQC786592:BQC786597 BGG786592:BGG786597 AWK786592:AWK786597 AMO786592:AMO786597 ACS786592:ACS786597 SW786592:SW786597 JA786592:JA786597 D786592:E786597 WVM721056:WVM721061 WLQ721056:WLQ721061 WBU721056:WBU721061 VRY721056:VRY721061 VIC721056:VIC721061 UYG721056:UYG721061 UOK721056:UOK721061 UEO721056:UEO721061 TUS721056:TUS721061 TKW721056:TKW721061 TBA721056:TBA721061 SRE721056:SRE721061 SHI721056:SHI721061 RXM721056:RXM721061 RNQ721056:RNQ721061 RDU721056:RDU721061 QTY721056:QTY721061 QKC721056:QKC721061 QAG721056:QAG721061 PQK721056:PQK721061 PGO721056:PGO721061 OWS721056:OWS721061 OMW721056:OMW721061 ODA721056:ODA721061 NTE721056:NTE721061 NJI721056:NJI721061 MZM721056:MZM721061 MPQ721056:MPQ721061 MFU721056:MFU721061 LVY721056:LVY721061 LMC721056:LMC721061 LCG721056:LCG721061 KSK721056:KSK721061 KIO721056:KIO721061 JYS721056:JYS721061 JOW721056:JOW721061 JFA721056:JFA721061 IVE721056:IVE721061 ILI721056:ILI721061 IBM721056:IBM721061 HRQ721056:HRQ721061 HHU721056:HHU721061 GXY721056:GXY721061 GOC721056:GOC721061 GEG721056:GEG721061 FUK721056:FUK721061 FKO721056:FKO721061 FAS721056:FAS721061 EQW721056:EQW721061 EHA721056:EHA721061 DXE721056:DXE721061 DNI721056:DNI721061 DDM721056:DDM721061 CTQ721056:CTQ721061 CJU721056:CJU721061 BZY721056:BZY721061 BQC721056:BQC721061 BGG721056:BGG721061 AWK721056:AWK721061 AMO721056:AMO721061 ACS721056:ACS721061 SW721056:SW721061 JA721056:JA721061 D721056:E721061 WVM655520:WVM655525 WLQ655520:WLQ655525 WBU655520:WBU655525 VRY655520:VRY655525 VIC655520:VIC655525 UYG655520:UYG655525 UOK655520:UOK655525 UEO655520:UEO655525 TUS655520:TUS655525 TKW655520:TKW655525 TBA655520:TBA655525 SRE655520:SRE655525 SHI655520:SHI655525 RXM655520:RXM655525 RNQ655520:RNQ655525 RDU655520:RDU655525 QTY655520:QTY655525 QKC655520:QKC655525 QAG655520:QAG655525 PQK655520:PQK655525 PGO655520:PGO655525 OWS655520:OWS655525 OMW655520:OMW655525 ODA655520:ODA655525 NTE655520:NTE655525 NJI655520:NJI655525 MZM655520:MZM655525 MPQ655520:MPQ655525 MFU655520:MFU655525 LVY655520:LVY655525 LMC655520:LMC655525 LCG655520:LCG655525 KSK655520:KSK655525 KIO655520:KIO655525 JYS655520:JYS655525 JOW655520:JOW655525 JFA655520:JFA655525 IVE655520:IVE655525 ILI655520:ILI655525 IBM655520:IBM655525 HRQ655520:HRQ655525 HHU655520:HHU655525 GXY655520:GXY655525 GOC655520:GOC655525 GEG655520:GEG655525 FUK655520:FUK655525 FKO655520:FKO655525 FAS655520:FAS655525 EQW655520:EQW655525 EHA655520:EHA655525 DXE655520:DXE655525 DNI655520:DNI655525 DDM655520:DDM655525 CTQ655520:CTQ655525 CJU655520:CJU655525 BZY655520:BZY655525 BQC655520:BQC655525 BGG655520:BGG655525 AWK655520:AWK655525 AMO655520:AMO655525 ACS655520:ACS655525 SW655520:SW655525 JA655520:JA655525 D655520:E655525 WVM589984:WVM589989 WLQ589984:WLQ589989 WBU589984:WBU589989 VRY589984:VRY589989 VIC589984:VIC589989 UYG589984:UYG589989 UOK589984:UOK589989 UEO589984:UEO589989 TUS589984:TUS589989 TKW589984:TKW589989 TBA589984:TBA589989 SRE589984:SRE589989 SHI589984:SHI589989 RXM589984:RXM589989 RNQ589984:RNQ589989 RDU589984:RDU589989 QTY589984:QTY589989 QKC589984:QKC589989 QAG589984:QAG589989 PQK589984:PQK589989 PGO589984:PGO589989 OWS589984:OWS589989 OMW589984:OMW589989 ODA589984:ODA589989 NTE589984:NTE589989 NJI589984:NJI589989 MZM589984:MZM589989 MPQ589984:MPQ589989 MFU589984:MFU589989 LVY589984:LVY589989 LMC589984:LMC589989 LCG589984:LCG589989 KSK589984:KSK589989 KIO589984:KIO589989 JYS589984:JYS589989 JOW589984:JOW589989 JFA589984:JFA589989 IVE589984:IVE589989 ILI589984:ILI589989 IBM589984:IBM589989 HRQ589984:HRQ589989 HHU589984:HHU589989 GXY589984:GXY589989 GOC589984:GOC589989 GEG589984:GEG589989 FUK589984:FUK589989 FKO589984:FKO589989 FAS589984:FAS589989 EQW589984:EQW589989 EHA589984:EHA589989 DXE589984:DXE589989 DNI589984:DNI589989 DDM589984:DDM589989 CTQ589984:CTQ589989 CJU589984:CJU589989 BZY589984:BZY589989 BQC589984:BQC589989 BGG589984:BGG589989 AWK589984:AWK589989 AMO589984:AMO589989 ACS589984:ACS589989 SW589984:SW589989 JA589984:JA589989 D589984:E589989 WVM524448:WVM524453 WLQ524448:WLQ524453 WBU524448:WBU524453 VRY524448:VRY524453 VIC524448:VIC524453 UYG524448:UYG524453 UOK524448:UOK524453 UEO524448:UEO524453 TUS524448:TUS524453 TKW524448:TKW524453 TBA524448:TBA524453 SRE524448:SRE524453 SHI524448:SHI524453 RXM524448:RXM524453 RNQ524448:RNQ524453 RDU524448:RDU524453 QTY524448:QTY524453 QKC524448:QKC524453 QAG524448:QAG524453 PQK524448:PQK524453 PGO524448:PGO524453 OWS524448:OWS524453 OMW524448:OMW524453 ODA524448:ODA524453 NTE524448:NTE524453 NJI524448:NJI524453 MZM524448:MZM524453 MPQ524448:MPQ524453 MFU524448:MFU524453 LVY524448:LVY524453 LMC524448:LMC524453 LCG524448:LCG524453 KSK524448:KSK524453 KIO524448:KIO524453 JYS524448:JYS524453 JOW524448:JOW524453 JFA524448:JFA524453 IVE524448:IVE524453 ILI524448:ILI524453 IBM524448:IBM524453 HRQ524448:HRQ524453 HHU524448:HHU524453 GXY524448:GXY524453 GOC524448:GOC524453 GEG524448:GEG524453 FUK524448:FUK524453 FKO524448:FKO524453 FAS524448:FAS524453 EQW524448:EQW524453 EHA524448:EHA524453 DXE524448:DXE524453 DNI524448:DNI524453 DDM524448:DDM524453 CTQ524448:CTQ524453 CJU524448:CJU524453 BZY524448:BZY524453 BQC524448:BQC524453 BGG524448:BGG524453 AWK524448:AWK524453 AMO524448:AMO524453 ACS524448:ACS524453 SW524448:SW524453 JA524448:JA524453 D524448:E524453 WVM458912:WVM458917 WLQ458912:WLQ458917 WBU458912:WBU458917 VRY458912:VRY458917 VIC458912:VIC458917 UYG458912:UYG458917 UOK458912:UOK458917 UEO458912:UEO458917 TUS458912:TUS458917 TKW458912:TKW458917 TBA458912:TBA458917 SRE458912:SRE458917 SHI458912:SHI458917 RXM458912:RXM458917 RNQ458912:RNQ458917 RDU458912:RDU458917 QTY458912:QTY458917 QKC458912:QKC458917 QAG458912:QAG458917 PQK458912:PQK458917 PGO458912:PGO458917 OWS458912:OWS458917 OMW458912:OMW458917 ODA458912:ODA458917 NTE458912:NTE458917 NJI458912:NJI458917 MZM458912:MZM458917 MPQ458912:MPQ458917 MFU458912:MFU458917 LVY458912:LVY458917 LMC458912:LMC458917 LCG458912:LCG458917 KSK458912:KSK458917 KIO458912:KIO458917 JYS458912:JYS458917 JOW458912:JOW458917 JFA458912:JFA458917 IVE458912:IVE458917 ILI458912:ILI458917 IBM458912:IBM458917 HRQ458912:HRQ458917 HHU458912:HHU458917 GXY458912:GXY458917 GOC458912:GOC458917 GEG458912:GEG458917 FUK458912:FUK458917 FKO458912:FKO458917 FAS458912:FAS458917 EQW458912:EQW458917 EHA458912:EHA458917 DXE458912:DXE458917 DNI458912:DNI458917 DDM458912:DDM458917 CTQ458912:CTQ458917 CJU458912:CJU458917 BZY458912:BZY458917 BQC458912:BQC458917 BGG458912:BGG458917 AWK458912:AWK458917 AMO458912:AMO458917 ACS458912:ACS458917 SW458912:SW458917 JA458912:JA458917 D458912:E458917 WVM393376:WVM393381 WLQ393376:WLQ393381 WBU393376:WBU393381 VRY393376:VRY393381 VIC393376:VIC393381 UYG393376:UYG393381 UOK393376:UOK393381 UEO393376:UEO393381 TUS393376:TUS393381 TKW393376:TKW393381 TBA393376:TBA393381 SRE393376:SRE393381 SHI393376:SHI393381 RXM393376:RXM393381 RNQ393376:RNQ393381 RDU393376:RDU393381 QTY393376:QTY393381 QKC393376:QKC393381 QAG393376:QAG393381 PQK393376:PQK393381 PGO393376:PGO393381 OWS393376:OWS393381 OMW393376:OMW393381 ODA393376:ODA393381 NTE393376:NTE393381 NJI393376:NJI393381 MZM393376:MZM393381 MPQ393376:MPQ393381 MFU393376:MFU393381 LVY393376:LVY393381 LMC393376:LMC393381 LCG393376:LCG393381 KSK393376:KSK393381 KIO393376:KIO393381 JYS393376:JYS393381 JOW393376:JOW393381 JFA393376:JFA393381 IVE393376:IVE393381 ILI393376:ILI393381 IBM393376:IBM393381 HRQ393376:HRQ393381 HHU393376:HHU393381 GXY393376:GXY393381 GOC393376:GOC393381 GEG393376:GEG393381 FUK393376:FUK393381 FKO393376:FKO393381 FAS393376:FAS393381 EQW393376:EQW393381 EHA393376:EHA393381 DXE393376:DXE393381 DNI393376:DNI393381 DDM393376:DDM393381 CTQ393376:CTQ393381 CJU393376:CJU393381 BZY393376:BZY393381 BQC393376:BQC393381 BGG393376:BGG393381 AWK393376:AWK393381 AMO393376:AMO393381 ACS393376:ACS393381 SW393376:SW393381 JA393376:JA393381 D393376:E393381 WVM327840:WVM327845 WLQ327840:WLQ327845 WBU327840:WBU327845 VRY327840:VRY327845 VIC327840:VIC327845 UYG327840:UYG327845 UOK327840:UOK327845 UEO327840:UEO327845 TUS327840:TUS327845 TKW327840:TKW327845 TBA327840:TBA327845 SRE327840:SRE327845 SHI327840:SHI327845 RXM327840:RXM327845 RNQ327840:RNQ327845 RDU327840:RDU327845 QTY327840:QTY327845 QKC327840:QKC327845 QAG327840:QAG327845 PQK327840:PQK327845 PGO327840:PGO327845 OWS327840:OWS327845 OMW327840:OMW327845 ODA327840:ODA327845 NTE327840:NTE327845 NJI327840:NJI327845 MZM327840:MZM327845 MPQ327840:MPQ327845 MFU327840:MFU327845 LVY327840:LVY327845 LMC327840:LMC327845 LCG327840:LCG327845 KSK327840:KSK327845 KIO327840:KIO327845 JYS327840:JYS327845 JOW327840:JOW327845 JFA327840:JFA327845 IVE327840:IVE327845 ILI327840:ILI327845 IBM327840:IBM327845 HRQ327840:HRQ327845 HHU327840:HHU327845 GXY327840:GXY327845 GOC327840:GOC327845 GEG327840:GEG327845 FUK327840:FUK327845 FKO327840:FKO327845 FAS327840:FAS327845 EQW327840:EQW327845 EHA327840:EHA327845 DXE327840:DXE327845 DNI327840:DNI327845 DDM327840:DDM327845 CTQ327840:CTQ327845 CJU327840:CJU327845 BZY327840:BZY327845 BQC327840:BQC327845 BGG327840:BGG327845 AWK327840:AWK327845 AMO327840:AMO327845 ACS327840:ACS327845 SW327840:SW327845 JA327840:JA327845 D327840:E327845 WVM262304:WVM262309 WLQ262304:WLQ262309 WBU262304:WBU262309 VRY262304:VRY262309 VIC262304:VIC262309 UYG262304:UYG262309 UOK262304:UOK262309 UEO262304:UEO262309 TUS262304:TUS262309 TKW262304:TKW262309 TBA262304:TBA262309 SRE262304:SRE262309 SHI262304:SHI262309 RXM262304:RXM262309 RNQ262304:RNQ262309 RDU262304:RDU262309 QTY262304:QTY262309 QKC262304:QKC262309 QAG262304:QAG262309 PQK262304:PQK262309 PGO262304:PGO262309 OWS262304:OWS262309 OMW262304:OMW262309 ODA262304:ODA262309 NTE262304:NTE262309 NJI262304:NJI262309 MZM262304:MZM262309 MPQ262304:MPQ262309 MFU262304:MFU262309 LVY262304:LVY262309 LMC262304:LMC262309 LCG262304:LCG262309 KSK262304:KSK262309 KIO262304:KIO262309 JYS262304:JYS262309 JOW262304:JOW262309 JFA262304:JFA262309 IVE262304:IVE262309 ILI262304:ILI262309 IBM262304:IBM262309 HRQ262304:HRQ262309 HHU262304:HHU262309 GXY262304:GXY262309 GOC262304:GOC262309 GEG262304:GEG262309 FUK262304:FUK262309 FKO262304:FKO262309 FAS262304:FAS262309 EQW262304:EQW262309 EHA262304:EHA262309 DXE262304:DXE262309 DNI262304:DNI262309 DDM262304:DDM262309 CTQ262304:CTQ262309 CJU262304:CJU262309 BZY262304:BZY262309 BQC262304:BQC262309 BGG262304:BGG262309 AWK262304:AWK262309 AMO262304:AMO262309 ACS262304:ACS262309 SW262304:SW262309 JA262304:JA262309 D262304:E262309 WVM196768:WVM196773 WLQ196768:WLQ196773 WBU196768:WBU196773 VRY196768:VRY196773 VIC196768:VIC196773 UYG196768:UYG196773 UOK196768:UOK196773 UEO196768:UEO196773 TUS196768:TUS196773 TKW196768:TKW196773 TBA196768:TBA196773 SRE196768:SRE196773 SHI196768:SHI196773 RXM196768:RXM196773 RNQ196768:RNQ196773 RDU196768:RDU196773 QTY196768:QTY196773 QKC196768:QKC196773 QAG196768:QAG196773 PQK196768:PQK196773 PGO196768:PGO196773 OWS196768:OWS196773 OMW196768:OMW196773 ODA196768:ODA196773 NTE196768:NTE196773 NJI196768:NJI196773 MZM196768:MZM196773 MPQ196768:MPQ196773 MFU196768:MFU196773 LVY196768:LVY196773 LMC196768:LMC196773 LCG196768:LCG196773 KSK196768:KSK196773 KIO196768:KIO196773 JYS196768:JYS196773 JOW196768:JOW196773 JFA196768:JFA196773 IVE196768:IVE196773 ILI196768:ILI196773 IBM196768:IBM196773 HRQ196768:HRQ196773 HHU196768:HHU196773 GXY196768:GXY196773 GOC196768:GOC196773 GEG196768:GEG196773 FUK196768:FUK196773 FKO196768:FKO196773 FAS196768:FAS196773 EQW196768:EQW196773 EHA196768:EHA196773 DXE196768:DXE196773 DNI196768:DNI196773 DDM196768:DDM196773 CTQ196768:CTQ196773 CJU196768:CJU196773 BZY196768:BZY196773 BQC196768:BQC196773 BGG196768:BGG196773 AWK196768:AWK196773 AMO196768:AMO196773 ACS196768:ACS196773 SW196768:SW196773 JA196768:JA196773 D196768:E196773 WVM131232:WVM131237 WLQ131232:WLQ131237 WBU131232:WBU131237 VRY131232:VRY131237 VIC131232:VIC131237 UYG131232:UYG131237 UOK131232:UOK131237 UEO131232:UEO131237 TUS131232:TUS131237 TKW131232:TKW131237 TBA131232:TBA131237 SRE131232:SRE131237 SHI131232:SHI131237 RXM131232:RXM131237 RNQ131232:RNQ131237 RDU131232:RDU131237 QTY131232:QTY131237 QKC131232:QKC131237 QAG131232:QAG131237 PQK131232:PQK131237 PGO131232:PGO131237 OWS131232:OWS131237 OMW131232:OMW131237 ODA131232:ODA131237 NTE131232:NTE131237 NJI131232:NJI131237 MZM131232:MZM131237 MPQ131232:MPQ131237 MFU131232:MFU131237 LVY131232:LVY131237 LMC131232:LMC131237 LCG131232:LCG131237 KSK131232:KSK131237 KIO131232:KIO131237 JYS131232:JYS131237 JOW131232:JOW131237 JFA131232:JFA131237 IVE131232:IVE131237 ILI131232:ILI131237 IBM131232:IBM131237 HRQ131232:HRQ131237 HHU131232:HHU131237 GXY131232:GXY131237 GOC131232:GOC131237 GEG131232:GEG131237 FUK131232:FUK131237 FKO131232:FKO131237 FAS131232:FAS131237 EQW131232:EQW131237 EHA131232:EHA131237 DXE131232:DXE131237 DNI131232:DNI131237 DDM131232:DDM131237 CTQ131232:CTQ131237 CJU131232:CJU131237 BZY131232:BZY131237 BQC131232:BQC131237 BGG131232:BGG131237 AWK131232:AWK131237 AMO131232:AMO131237 ACS131232:ACS131237 SW131232:SW131237 JA131232:JA131237 D131232:E131237 WVM65696:WVM65701 WLQ65696:WLQ65701 WBU65696:WBU65701 VRY65696:VRY65701 VIC65696:VIC65701 UYG65696:UYG65701 UOK65696:UOK65701 UEO65696:UEO65701 TUS65696:TUS65701 TKW65696:TKW65701 TBA65696:TBA65701 SRE65696:SRE65701 SHI65696:SHI65701 RXM65696:RXM65701 RNQ65696:RNQ65701 RDU65696:RDU65701 QTY65696:QTY65701 QKC65696:QKC65701 QAG65696:QAG65701 PQK65696:PQK65701 PGO65696:PGO65701 OWS65696:OWS65701 OMW65696:OMW65701 ODA65696:ODA65701 NTE65696:NTE65701 NJI65696:NJI65701 MZM65696:MZM65701 MPQ65696:MPQ65701 MFU65696:MFU65701 LVY65696:LVY65701 LMC65696:LMC65701 LCG65696:LCG65701 KSK65696:KSK65701 KIO65696:KIO65701 JYS65696:JYS65701 JOW65696:JOW65701 JFA65696:JFA65701 IVE65696:IVE65701 ILI65696:ILI65701 IBM65696:IBM65701 HRQ65696:HRQ65701 HHU65696:HHU65701 GXY65696:GXY65701 GOC65696:GOC65701 GEG65696:GEG65701 FUK65696:FUK65701 FKO65696:FKO65701 FAS65696:FAS65701 EQW65696:EQW65701 EHA65696:EHA65701 DXE65696:DXE65701 DNI65696:DNI65701 DDM65696:DDM65701 CTQ65696:CTQ65701 CJU65696:CJU65701 BZY65696:BZY65701 BQC65696:BQC65701 BGG65696:BGG65701 AWK65696:AWK65701 AMO65696:AMO65701 ACS65696:ACS65701 SW65696:SW65701 JA65696:JA65701 D65696:E65701 WVM983208:WVM983213 WLQ983208:WLQ983213 WBU983208:WBU983213 VRY983208:VRY983213 VIC983208:VIC983213 UYG983208:UYG983213 UOK983208:UOK983213 UEO983208:UEO983213 TUS983208:TUS983213 TKW983208:TKW983213 TBA983208:TBA983213 SRE983208:SRE983213 SHI983208:SHI983213 RXM983208:RXM983213 RNQ983208:RNQ983213 RDU983208:RDU983213 QTY983208:QTY983213 QKC983208:QKC983213 QAG983208:QAG983213 PQK983208:PQK983213 PGO983208:PGO983213 OWS983208:OWS983213 OMW983208:OMW983213 ODA983208:ODA983213 NTE983208:NTE983213 NJI983208:NJI983213 MZM983208:MZM983213 MPQ983208:MPQ983213 MFU983208:MFU983213 LVY983208:LVY983213 LMC983208:LMC983213 LCG983208:LCG983213 KSK983208:KSK983213 KIO983208:KIO983213 JYS983208:JYS983213 JOW983208:JOW983213 JFA983208:JFA983213 IVE983208:IVE983213 ILI983208:ILI983213 IBM983208:IBM983213 HRQ983208:HRQ983213 HHU983208:HHU983213 GXY983208:GXY983213 GOC983208:GOC983213 GEG983208:GEG983213 FUK983208:FUK983213 FKO983208:FKO983213 FAS983208:FAS983213 EQW983208:EQW983213 EHA983208:EHA983213 DXE983208:DXE983213 DNI983208:DNI983213 DDM983208:DDM983213 CTQ983208:CTQ983213 CJU983208:CJU983213 BZY983208:BZY983213 BQC983208:BQC983213 BGG983208:BGG983213 AWK983208:AWK983213 AMO983208:AMO983213 ACS983208:ACS983213 SW983208:SW983213 JA983208:JA983213 D983208:E983213 WVM917672:WVM917677 WLQ917672:WLQ917677 WBU917672:WBU917677 VRY917672:VRY917677 VIC917672:VIC917677 UYG917672:UYG917677 UOK917672:UOK917677 UEO917672:UEO917677 TUS917672:TUS917677 TKW917672:TKW917677 TBA917672:TBA917677 SRE917672:SRE917677 SHI917672:SHI917677 RXM917672:RXM917677 RNQ917672:RNQ917677 RDU917672:RDU917677 QTY917672:QTY917677 QKC917672:QKC917677 QAG917672:QAG917677 PQK917672:PQK917677 PGO917672:PGO917677 OWS917672:OWS917677 OMW917672:OMW917677 ODA917672:ODA917677 NTE917672:NTE917677 NJI917672:NJI917677 MZM917672:MZM917677 MPQ917672:MPQ917677 MFU917672:MFU917677 LVY917672:LVY917677 LMC917672:LMC917677 LCG917672:LCG917677 KSK917672:KSK917677 KIO917672:KIO917677 JYS917672:JYS917677 JOW917672:JOW917677 JFA917672:JFA917677 IVE917672:IVE917677 ILI917672:ILI917677 IBM917672:IBM917677 HRQ917672:HRQ917677 HHU917672:HHU917677 GXY917672:GXY917677 GOC917672:GOC917677 GEG917672:GEG917677 FUK917672:FUK917677 FKO917672:FKO917677 FAS917672:FAS917677 EQW917672:EQW917677 EHA917672:EHA917677 DXE917672:DXE917677 DNI917672:DNI917677 DDM917672:DDM917677 CTQ917672:CTQ917677 CJU917672:CJU917677 BZY917672:BZY917677 BQC917672:BQC917677 BGG917672:BGG917677 AWK917672:AWK917677 AMO917672:AMO917677 ACS917672:ACS917677 SW917672:SW917677 JA917672:JA917677 D917672:E917677 WVM852136:WVM852141 WLQ852136:WLQ852141 WBU852136:WBU852141 VRY852136:VRY852141 VIC852136:VIC852141 UYG852136:UYG852141 UOK852136:UOK852141 UEO852136:UEO852141 TUS852136:TUS852141 TKW852136:TKW852141 TBA852136:TBA852141 SRE852136:SRE852141 SHI852136:SHI852141 RXM852136:RXM852141 RNQ852136:RNQ852141 RDU852136:RDU852141 QTY852136:QTY852141 QKC852136:QKC852141 QAG852136:QAG852141 PQK852136:PQK852141 PGO852136:PGO852141 OWS852136:OWS852141 OMW852136:OMW852141 ODA852136:ODA852141 NTE852136:NTE852141 NJI852136:NJI852141 MZM852136:MZM852141 MPQ852136:MPQ852141 MFU852136:MFU852141 LVY852136:LVY852141 LMC852136:LMC852141 LCG852136:LCG852141 KSK852136:KSK852141 KIO852136:KIO852141 JYS852136:JYS852141 JOW852136:JOW852141 JFA852136:JFA852141 IVE852136:IVE852141 ILI852136:ILI852141 IBM852136:IBM852141 HRQ852136:HRQ852141 HHU852136:HHU852141 GXY852136:GXY852141 GOC852136:GOC852141 GEG852136:GEG852141 FUK852136:FUK852141 FKO852136:FKO852141 FAS852136:FAS852141 EQW852136:EQW852141 EHA852136:EHA852141 DXE852136:DXE852141 DNI852136:DNI852141 DDM852136:DDM852141 CTQ852136:CTQ852141 CJU852136:CJU852141 BZY852136:BZY852141 BQC852136:BQC852141 BGG852136:BGG852141 AWK852136:AWK852141 AMO852136:AMO852141 ACS852136:ACS852141 SW852136:SW852141 JA852136:JA852141 D852136:E852141 WVM786600:WVM786605 WLQ786600:WLQ786605 WBU786600:WBU786605 VRY786600:VRY786605 VIC786600:VIC786605 UYG786600:UYG786605 UOK786600:UOK786605 UEO786600:UEO786605 TUS786600:TUS786605 TKW786600:TKW786605 TBA786600:TBA786605 SRE786600:SRE786605 SHI786600:SHI786605 RXM786600:RXM786605 RNQ786600:RNQ786605 RDU786600:RDU786605 QTY786600:QTY786605 QKC786600:QKC786605 QAG786600:QAG786605 PQK786600:PQK786605 PGO786600:PGO786605 OWS786600:OWS786605 OMW786600:OMW786605 ODA786600:ODA786605 NTE786600:NTE786605 NJI786600:NJI786605 MZM786600:MZM786605 MPQ786600:MPQ786605 MFU786600:MFU786605 LVY786600:LVY786605 LMC786600:LMC786605 LCG786600:LCG786605 KSK786600:KSK786605 KIO786600:KIO786605 JYS786600:JYS786605 JOW786600:JOW786605 JFA786600:JFA786605 IVE786600:IVE786605 ILI786600:ILI786605 IBM786600:IBM786605 HRQ786600:HRQ786605 HHU786600:HHU786605 GXY786600:GXY786605 GOC786600:GOC786605 GEG786600:GEG786605 FUK786600:FUK786605 FKO786600:FKO786605 FAS786600:FAS786605 EQW786600:EQW786605 EHA786600:EHA786605 DXE786600:DXE786605 DNI786600:DNI786605 DDM786600:DDM786605 CTQ786600:CTQ786605 CJU786600:CJU786605 BZY786600:BZY786605 BQC786600:BQC786605 BGG786600:BGG786605 AWK786600:AWK786605 AMO786600:AMO786605 ACS786600:ACS786605 SW786600:SW786605 JA786600:JA786605 D786600:E786605 WVM721064:WVM721069 WLQ721064:WLQ721069 WBU721064:WBU721069 VRY721064:VRY721069 VIC721064:VIC721069 UYG721064:UYG721069 UOK721064:UOK721069 UEO721064:UEO721069 TUS721064:TUS721069 TKW721064:TKW721069 TBA721064:TBA721069 SRE721064:SRE721069 SHI721064:SHI721069 RXM721064:RXM721069 RNQ721064:RNQ721069 RDU721064:RDU721069 QTY721064:QTY721069 QKC721064:QKC721069 QAG721064:QAG721069 PQK721064:PQK721069 PGO721064:PGO721069 OWS721064:OWS721069 OMW721064:OMW721069 ODA721064:ODA721069 NTE721064:NTE721069 NJI721064:NJI721069 MZM721064:MZM721069 MPQ721064:MPQ721069 MFU721064:MFU721069 LVY721064:LVY721069 LMC721064:LMC721069 LCG721064:LCG721069 KSK721064:KSK721069 KIO721064:KIO721069 JYS721064:JYS721069 JOW721064:JOW721069 JFA721064:JFA721069 IVE721064:IVE721069 ILI721064:ILI721069 IBM721064:IBM721069 HRQ721064:HRQ721069 HHU721064:HHU721069 GXY721064:GXY721069 GOC721064:GOC721069 GEG721064:GEG721069 FUK721064:FUK721069 FKO721064:FKO721069 FAS721064:FAS721069 EQW721064:EQW721069 EHA721064:EHA721069 DXE721064:DXE721069 DNI721064:DNI721069 DDM721064:DDM721069 CTQ721064:CTQ721069 CJU721064:CJU721069 BZY721064:BZY721069 BQC721064:BQC721069 BGG721064:BGG721069 AWK721064:AWK721069 AMO721064:AMO721069 ACS721064:ACS721069 SW721064:SW721069 JA721064:JA721069 D721064:E721069 WVM655528:WVM655533 WLQ655528:WLQ655533 WBU655528:WBU655533 VRY655528:VRY655533 VIC655528:VIC655533 UYG655528:UYG655533 UOK655528:UOK655533 UEO655528:UEO655533 TUS655528:TUS655533 TKW655528:TKW655533 TBA655528:TBA655533 SRE655528:SRE655533 SHI655528:SHI655533 RXM655528:RXM655533 RNQ655528:RNQ655533 RDU655528:RDU655533 QTY655528:QTY655533 QKC655528:QKC655533 QAG655528:QAG655533 PQK655528:PQK655533 PGO655528:PGO655533 OWS655528:OWS655533 OMW655528:OMW655533 ODA655528:ODA655533 NTE655528:NTE655533 NJI655528:NJI655533 MZM655528:MZM655533 MPQ655528:MPQ655533 MFU655528:MFU655533 LVY655528:LVY655533 LMC655528:LMC655533 LCG655528:LCG655533 KSK655528:KSK655533 KIO655528:KIO655533 JYS655528:JYS655533 JOW655528:JOW655533 JFA655528:JFA655533 IVE655528:IVE655533 ILI655528:ILI655533 IBM655528:IBM655533 HRQ655528:HRQ655533 HHU655528:HHU655533 GXY655528:GXY655533 GOC655528:GOC655533 GEG655528:GEG655533 FUK655528:FUK655533 FKO655528:FKO655533 FAS655528:FAS655533 EQW655528:EQW655533 EHA655528:EHA655533 DXE655528:DXE655533 DNI655528:DNI655533 DDM655528:DDM655533 CTQ655528:CTQ655533 CJU655528:CJU655533 BZY655528:BZY655533 BQC655528:BQC655533 BGG655528:BGG655533 AWK655528:AWK655533 AMO655528:AMO655533 ACS655528:ACS655533 SW655528:SW655533 JA655528:JA655533 D655528:E655533 WVM589992:WVM589997 WLQ589992:WLQ589997 WBU589992:WBU589997 VRY589992:VRY589997 VIC589992:VIC589997 UYG589992:UYG589997 UOK589992:UOK589997 UEO589992:UEO589997 TUS589992:TUS589997 TKW589992:TKW589997 TBA589992:TBA589997 SRE589992:SRE589997 SHI589992:SHI589997 RXM589992:RXM589997 RNQ589992:RNQ589997 RDU589992:RDU589997 QTY589992:QTY589997 QKC589992:QKC589997 QAG589992:QAG589997 PQK589992:PQK589997 PGO589992:PGO589997 OWS589992:OWS589997 OMW589992:OMW589997 ODA589992:ODA589997 NTE589992:NTE589997 NJI589992:NJI589997 MZM589992:MZM589997 MPQ589992:MPQ589997 MFU589992:MFU589997 LVY589992:LVY589997 LMC589992:LMC589997 LCG589992:LCG589997 KSK589992:KSK589997 KIO589992:KIO589997 JYS589992:JYS589997 JOW589992:JOW589997 JFA589992:JFA589997 IVE589992:IVE589997 ILI589992:ILI589997 IBM589992:IBM589997 HRQ589992:HRQ589997 HHU589992:HHU589997 GXY589992:GXY589997 GOC589992:GOC589997 GEG589992:GEG589997 FUK589992:FUK589997 FKO589992:FKO589997 FAS589992:FAS589997 EQW589992:EQW589997 EHA589992:EHA589997 DXE589992:DXE589997 DNI589992:DNI589997 DDM589992:DDM589997 CTQ589992:CTQ589997 CJU589992:CJU589997 BZY589992:BZY589997 BQC589992:BQC589997 BGG589992:BGG589997 AWK589992:AWK589997 AMO589992:AMO589997 ACS589992:ACS589997 SW589992:SW589997 JA589992:JA589997 D589992:E589997 WVM524456:WVM524461 WLQ524456:WLQ524461 WBU524456:WBU524461 VRY524456:VRY524461 VIC524456:VIC524461 UYG524456:UYG524461 UOK524456:UOK524461 UEO524456:UEO524461 TUS524456:TUS524461 TKW524456:TKW524461 TBA524456:TBA524461 SRE524456:SRE524461 SHI524456:SHI524461 RXM524456:RXM524461 RNQ524456:RNQ524461 RDU524456:RDU524461 QTY524456:QTY524461 QKC524456:QKC524461 QAG524456:QAG524461 PQK524456:PQK524461 PGO524456:PGO524461 OWS524456:OWS524461 OMW524456:OMW524461 ODA524456:ODA524461 NTE524456:NTE524461 NJI524456:NJI524461 MZM524456:MZM524461 MPQ524456:MPQ524461 MFU524456:MFU524461 LVY524456:LVY524461 LMC524456:LMC524461 LCG524456:LCG524461 KSK524456:KSK524461 KIO524456:KIO524461 JYS524456:JYS524461 JOW524456:JOW524461 JFA524456:JFA524461 IVE524456:IVE524461 ILI524456:ILI524461 IBM524456:IBM524461 HRQ524456:HRQ524461 HHU524456:HHU524461 GXY524456:GXY524461 GOC524456:GOC524461 GEG524456:GEG524461 FUK524456:FUK524461 FKO524456:FKO524461 FAS524456:FAS524461 EQW524456:EQW524461 EHA524456:EHA524461 DXE524456:DXE524461 DNI524456:DNI524461 DDM524456:DDM524461 CTQ524456:CTQ524461 CJU524456:CJU524461 BZY524456:BZY524461 BQC524456:BQC524461 BGG524456:BGG524461 AWK524456:AWK524461 AMO524456:AMO524461 ACS524456:ACS524461 SW524456:SW524461 JA524456:JA524461 D524456:E524461 WVM458920:WVM458925 WLQ458920:WLQ458925 WBU458920:WBU458925 VRY458920:VRY458925 VIC458920:VIC458925 UYG458920:UYG458925 UOK458920:UOK458925 UEO458920:UEO458925 TUS458920:TUS458925 TKW458920:TKW458925 TBA458920:TBA458925 SRE458920:SRE458925 SHI458920:SHI458925 RXM458920:RXM458925 RNQ458920:RNQ458925 RDU458920:RDU458925 QTY458920:QTY458925 QKC458920:QKC458925 QAG458920:QAG458925 PQK458920:PQK458925 PGO458920:PGO458925 OWS458920:OWS458925 OMW458920:OMW458925 ODA458920:ODA458925 NTE458920:NTE458925 NJI458920:NJI458925 MZM458920:MZM458925 MPQ458920:MPQ458925 MFU458920:MFU458925 LVY458920:LVY458925 LMC458920:LMC458925 LCG458920:LCG458925 KSK458920:KSK458925 KIO458920:KIO458925 JYS458920:JYS458925 JOW458920:JOW458925 JFA458920:JFA458925 IVE458920:IVE458925 ILI458920:ILI458925 IBM458920:IBM458925 HRQ458920:HRQ458925 HHU458920:HHU458925 GXY458920:GXY458925 GOC458920:GOC458925 GEG458920:GEG458925 FUK458920:FUK458925 FKO458920:FKO458925 FAS458920:FAS458925 EQW458920:EQW458925 EHA458920:EHA458925 DXE458920:DXE458925 DNI458920:DNI458925 DDM458920:DDM458925 CTQ458920:CTQ458925 CJU458920:CJU458925 BZY458920:BZY458925 BQC458920:BQC458925 BGG458920:BGG458925 AWK458920:AWK458925 AMO458920:AMO458925 ACS458920:ACS458925 SW458920:SW458925 JA458920:JA458925 D458920:E458925 WVM393384:WVM393389 WLQ393384:WLQ393389 WBU393384:WBU393389 VRY393384:VRY393389 VIC393384:VIC393389 UYG393384:UYG393389 UOK393384:UOK393389 UEO393384:UEO393389 TUS393384:TUS393389 TKW393384:TKW393389 TBA393384:TBA393389 SRE393384:SRE393389 SHI393384:SHI393389 RXM393384:RXM393389 RNQ393384:RNQ393389 RDU393384:RDU393389 QTY393384:QTY393389 QKC393384:QKC393389 QAG393384:QAG393389 PQK393384:PQK393389 PGO393384:PGO393389 OWS393384:OWS393389 OMW393384:OMW393389 ODA393384:ODA393389 NTE393384:NTE393389 NJI393384:NJI393389 MZM393384:MZM393389 MPQ393384:MPQ393389 MFU393384:MFU393389 LVY393384:LVY393389 LMC393384:LMC393389 LCG393384:LCG393389 KSK393384:KSK393389 KIO393384:KIO393389 JYS393384:JYS393389 JOW393384:JOW393389 JFA393384:JFA393389 IVE393384:IVE393389 ILI393384:ILI393389 IBM393384:IBM393389 HRQ393384:HRQ393389 HHU393384:HHU393389 GXY393384:GXY393389 GOC393384:GOC393389 GEG393384:GEG393389 FUK393384:FUK393389 FKO393384:FKO393389 FAS393384:FAS393389 EQW393384:EQW393389 EHA393384:EHA393389 DXE393384:DXE393389 DNI393384:DNI393389 DDM393384:DDM393389 CTQ393384:CTQ393389 CJU393384:CJU393389 BZY393384:BZY393389 BQC393384:BQC393389 BGG393384:BGG393389 AWK393384:AWK393389 AMO393384:AMO393389 ACS393384:ACS393389 SW393384:SW393389 JA393384:JA393389 D393384:E393389 WVM327848:WVM327853 WLQ327848:WLQ327853 WBU327848:WBU327853 VRY327848:VRY327853 VIC327848:VIC327853 UYG327848:UYG327853 UOK327848:UOK327853 UEO327848:UEO327853 TUS327848:TUS327853 TKW327848:TKW327853 TBA327848:TBA327853 SRE327848:SRE327853 SHI327848:SHI327853 RXM327848:RXM327853 RNQ327848:RNQ327853 RDU327848:RDU327853 QTY327848:QTY327853 QKC327848:QKC327853 QAG327848:QAG327853 PQK327848:PQK327853 PGO327848:PGO327853 OWS327848:OWS327853 OMW327848:OMW327853 ODA327848:ODA327853 NTE327848:NTE327853 NJI327848:NJI327853 MZM327848:MZM327853 MPQ327848:MPQ327853 MFU327848:MFU327853 LVY327848:LVY327853 LMC327848:LMC327853 LCG327848:LCG327853 KSK327848:KSK327853 KIO327848:KIO327853 JYS327848:JYS327853 JOW327848:JOW327853 JFA327848:JFA327853 IVE327848:IVE327853 ILI327848:ILI327853 IBM327848:IBM327853 HRQ327848:HRQ327853 HHU327848:HHU327853 GXY327848:GXY327853 GOC327848:GOC327853 GEG327848:GEG327853 FUK327848:FUK327853 FKO327848:FKO327853 FAS327848:FAS327853 EQW327848:EQW327853 EHA327848:EHA327853 DXE327848:DXE327853 DNI327848:DNI327853 DDM327848:DDM327853 CTQ327848:CTQ327853 CJU327848:CJU327853 BZY327848:BZY327853 BQC327848:BQC327853 BGG327848:BGG327853 AWK327848:AWK327853 AMO327848:AMO327853 ACS327848:ACS327853 SW327848:SW327853 JA327848:JA327853 D327848:E327853 WVM262312:WVM262317 WLQ262312:WLQ262317 WBU262312:WBU262317 VRY262312:VRY262317 VIC262312:VIC262317 UYG262312:UYG262317 UOK262312:UOK262317 UEO262312:UEO262317 TUS262312:TUS262317 TKW262312:TKW262317 TBA262312:TBA262317 SRE262312:SRE262317 SHI262312:SHI262317 RXM262312:RXM262317 RNQ262312:RNQ262317 RDU262312:RDU262317 QTY262312:QTY262317 QKC262312:QKC262317 QAG262312:QAG262317 PQK262312:PQK262317 PGO262312:PGO262317 OWS262312:OWS262317 OMW262312:OMW262317 ODA262312:ODA262317 NTE262312:NTE262317 NJI262312:NJI262317 MZM262312:MZM262317 MPQ262312:MPQ262317 MFU262312:MFU262317 LVY262312:LVY262317 LMC262312:LMC262317 LCG262312:LCG262317 KSK262312:KSK262317 KIO262312:KIO262317 JYS262312:JYS262317 JOW262312:JOW262317 JFA262312:JFA262317 IVE262312:IVE262317 ILI262312:ILI262317 IBM262312:IBM262317 HRQ262312:HRQ262317 HHU262312:HHU262317 GXY262312:GXY262317 GOC262312:GOC262317 GEG262312:GEG262317 FUK262312:FUK262317 FKO262312:FKO262317 FAS262312:FAS262317 EQW262312:EQW262317 EHA262312:EHA262317 DXE262312:DXE262317 DNI262312:DNI262317 DDM262312:DDM262317 CTQ262312:CTQ262317 CJU262312:CJU262317 BZY262312:BZY262317 BQC262312:BQC262317 BGG262312:BGG262317 AWK262312:AWK262317 AMO262312:AMO262317 ACS262312:ACS262317 SW262312:SW262317 JA262312:JA262317 D262312:E262317 WVM196776:WVM196781 WLQ196776:WLQ196781 WBU196776:WBU196781 VRY196776:VRY196781 VIC196776:VIC196781 UYG196776:UYG196781 UOK196776:UOK196781 UEO196776:UEO196781 TUS196776:TUS196781 TKW196776:TKW196781 TBA196776:TBA196781 SRE196776:SRE196781 SHI196776:SHI196781 RXM196776:RXM196781 RNQ196776:RNQ196781 RDU196776:RDU196781 QTY196776:QTY196781 QKC196776:QKC196781 QAG196776:QAG196781 PQK196776:PQK196781 PGO196776:PGO196781 OWS196776:OWS196781 OMW196776:OMW196781 ODA196776:ODA196781 NTE196776:NTE196781 NJI196776:NJI196781 MZM196776:MZM196781 MPQ196776:MPQ196781 MFU196776:MFU196781 LVY196776:LVY196781 LMC196776:LMC196781 LCG196776:LCG196781 KSK196776:KSK196781 KIO196776:KIO196781 JYS196776:JYS196781 JOW196776:JOW196781 JFA196776:JFA196781 IVE196776:IVE196781 ILI196776:ILI196781 IBM196776:IBM196781 HRQ196776:HRQ196781 HHU196776:HHU196781 GXY196776:GXY196781 GOC196776:GOC196781 GEG196776:GEG196781 FUK196776:FUK196781 FKO196776:FKO196781 FAS196776:FAS196781 EQW196776:EQW196781 EHA196776:EHA196781 DXE196776:DXE196781 DNI196776:DNI196781 DDM196776:DDM196781 CTQ196776:CTQ196781 CJU196776:CJU196781 BZY196776:BZY196781 BQC196776:BQC196781 BGG196776:BGG196781 AWK196776:AWK196781 AMO196776:AMO196781 ACS196776:ACS196781 SW196776:SW196781 JA196776:JA196781 D196776:E196781 WVM131240:WVM131245 WLQ131240:WLQ131245 WBU131240:WBU131245 VRY131240:VRY131245 VIC131240:VIC131245 UYG131240:UYG131245 UOK131240:UOK131245 UEO131240:UEO131245 TUS131240:TUS131245 TKW131240:TKW131245 TBA131240:TBA131245 SRE131240:SRE131245 SHI131240:SHI131245 RXM131240:RXM131245 RNQ131240:RNQ131245 RDU131240:RDU131245 QTY131240:QTY131245 QKC131240:QKC131245 QAG131240:QAG131245 PQK131240:PQK131245 PGO131240:PGO131245 OWS131240:OWS131245 OMW131240:OMW131245 ODA131240:ODA131245 NTE131240:NTE131245 NJI131240:NJI131245 MZM131240:MZM131245 MPQ131240:MPQ131245 MFU131240:MFU131245 LVY131240:LVY131245 LMC131240:LMC131245 LCG131240:LCG131245 KSK131240:KSK131245 KIO131240:KIO131245 JYS131240:JYS131245 JOW131240:JOW131245 JFA131240:JFA131245 IVE131240:IVE131245 ILI131240:ILI131245 IBM131240:IBM131245 HRQ131240:HRQ131245 HHU131240:HHU131245 GXY131240:GXY131245 GOC131240:GOC131245 GEG131240:GEG131245 FUK131240:FUK131245 FKO131240:FKO131245 FAS131240:FAS131245 EQW131240:EQW131245 EHA131240:EHA131245 DXE131240:DXE131245 DNI131240:DNI131245 DDM131240:DDM131245 CTQ131240:CTQ131245 CJU131240:CJU131245 BZY131240:BZY131245 BQC131240:BQC131245 BGG131240:BGG131245 AWK131240:AWK131245 AMO131240:AMO131245 ACS131240:ACS131245 SW131240:SW131245 JA131240:JA131245 D131240:E131245 WVM65704:WVM65709 WLQ65704:WLQ65709 WBU65704:WBU65709 VRY65704:VRY65709 VIC65704:VIC65709 UYG65704:UYG65709 UOK65704:UOK65709 UEO65704:UEO65709 TUS65704:TUS65709 TKW65704:TKW65709 TBA65704:TBA65709 SRE65704:SRE65709 SHI65704:SHI65709 RXM65704:RXM65709 RNQ65704:RNQ65709 RDU65704:RDU65709 QTY65704:QTY65709 QKC65704:QKC65709 QAG65704:QAG65709 PQK65704:PQK65709 PGO65704:PGO65709 OWS65704:OWS65709 OMW65704:OMW65709 ODA65704:ODA65709 NTE65704:NTE65709 NJI65704:NJI65709 MZM65704:MZM65709 MPQ65704:MPQ65709 MFU65704:MFU65709 LVY65704:LVY65709 LMC65704:LMC65709 LCG65704:LCG65709 KSK65704:KSK65709 KIO65704:KIO65709 JYS65704:JYS65709 JOW65704:JOW65709 JFA65704:JFA65709 IVE65704:IVE65709 ILI65704:ILI65709 IBM65704:IBM65709 HRQ65704:HRQ65709 HHU65704:HHU65709 GXY65704:GXY65709 GOC65704:GOC65709 GEG65704:GEG65709 FUK65704:FUK65709 FKO65704:FKO65709 FAS65704:FAS65709 EQW65704:EQW65709 EHA65704:EHA65709 DXE65704:DXE65709 DNI65704:DNI65709 DDM65704:DDM65709 CTQ65704:CTQ65709 CJU65704:CJU65709 BZY65704:BZY65709 BQC65704:BQC65709 BGG65704:BGG65709 AWK65704:AWK65709 AMO65704:AMO65709 ACS65704:ACS65709 SW65704:SW65709 JA65704:JA65709 D65704:E65709 WVM983216:WVM983221 WLQ983216:WLQ983221 WBU983216:WBU983221 VRY983216:VRY983221 VIC983216:VIC983221 UYG983216:UYG983221 UOK983216:UOK983221 UEO983216:UEO983221 TUS983216:TUS983221 TKW983216:TKW983221 TBA983216:TBA983221 SRE983216:SRE983221 SHI983216:SHI983221 RXM983216:RXM983221 RNQ983216:RNQ983221 RDU983216:RDU983221 QTY983216:QTY983221 QKC983216:QKC983221 QAG983216:QAG983221 PQK983216:PQK983221 PGO983216:PGO983221 OWS983216:OWS983221 OMW983216:OMW983221 ODA983216:ODA983221 NTE983216:NTE983221 NJI983216:NJI983221 MZM983216:MZM983221 MPQ983216:MPQ983221 MFU983216:MFU983221 LVY983216:LVY983221 LMC983216:LMC983221 LCG983216:LCG983221 KSK983216:KSK983221 KIO983216:KIO983221 JYS983216:JYS983221 JOW983216:JOW983221 JFA983216:JFA983221 IVE983216:IVE983221 ILI983216:ILI983221 IBM983216:IBM983221 HRQ983216:HRQ983221 HHU983216:HHU983221 GXY983216:GXY983221 GOC983216:GOC983221 GEG983216:GEG983221 FUK983216:FUK983221 FKO983216:FKO983221 FAS983216:FAS983221 EQW983216:EQW983221 EHA983216:EHA983221 DXE983216:DXE983221 DNI983216:DNI983221 DDM983216:DDM983221 CTQ983216:CTQ983221 CJU983216:CJU983221 BZY983216:BZY983221 BQC983216:BQC983221 BGG983216:BGG983221 AWK983216:AWK983221 AMO983216:AMO983221 ACS983216:ACS983221 SW983216:SW983221 JA983216:JA983221 D983216:E983221 WVM917680:WVM917685 WLQ917680:WLQ917685 WBU917680:WBU917685 VRY917680:VRY917685 VIC917680:VIC917685 UYG917680:UYG917685 UOK917680:UOK917685 UEO917680:UEO917685 TUS917680:TUS917685 TKW917680:TKW917685 TBA917680:TBA917685 SRE917680:SRE917685 SHI917680:SHI917685 RXM917680:RXM917685 RNQ917680:RNQ917685 RDU917680:RDU917685 QTY917680:QTY917685 QKC917680:QKC917685 QAG917680:QAG917685 PQK917680:PQK917685 PGO917680:PGO917685 OWS917680:OWS917685 OMW917680:OMW917685 ODA917680:ODA917685 NTE917680:NTE917685 NJI917680:NJI917685 MZM917680:MZM917685 MPQ917680:MPQ917685 MFU917680:MFU917685 LVY917680:LVY917685 LMC917680:LMC917685 LCG917680:LCG917685 KSK917680:KSK917685 KIO917680:KIO917685 JYS917680:JYS917685 JOW917680:JOW917685 JFA917680:JFA917685 IVE917680:IVE917685 ILI917680:ILI917685 IBM917680:IBM917685 HRQ917680:HRQ917685 HHU917680:HHU917685 GXY917680:GXY917685 GOC917680:GOC917685 GEG917680:GEG917685 FUK917680:FUK917685 FKO917680:FKO917685 FAS917680:FAS917685 EQW917680:EQW917685 EHA917680:EHA917685 DXE917680:DXE917685 DNI917680:DNI917685 DDM917680:DDM917685 CTQ917680:CTQ917685 CJU917680:CJU917685 BZY917680:BZY917685 BQC917680:BQC917685 BGG917680:BGG917685 AWK917680:AWK917685 AMO917680:AMO917685 ACS917680:ACS917685 SW917680:SW917685 JA917680:JA917685 D917680:E917685 WVM852144:WVM852149 WLQ852144:WLQ852149 WBU852144:WBU852149 VRY852144:VRY852149 VIC852144:VIC852149 UYG852144:UYG852149 UOK852144:UOK852149 UEO852144:UEO852149 TUS852144:TUS852149 TKW852144:TKW852149 TBA852144:TBA852149 SRE852144:SRE852149 SHI852144:SHI852149 RXM852144:RXM852149 RNQ852144:RNQ852149 RDU852144:RDU852149 QTY852144:QTY852149 QKC852144:QKC852149 QAG852144:QAG852149 PQK852144:PQK852149 PGO852144:PGO852149 OWS852144:OWS852149 OMW852144:OMW852149 ODA852144:ODA852149 NTE852144:NTE852149 NJI852144:NJI852149 MZM852144:MZM852149 MPQ852144:MPQ852149 MFU852144:MFU852149 LVY852144:LVY852149 LMC852144:LMC852149 LCG852144:LCG852149 KSK852144:KSK852149 KIO852144:KIO852149 JYS852144:JYS852149 JOW852144:JOW852149 JFA852144:JFA852149 IVE852144:IVE852149 ILI852144:ILI852149 IBM852144:IBM852149 HRQ852144:HRQ852149 HHU852144:HHU852149 GXY852144:GXY852149 GOC852144:GOC852149 GEG852144:GEG852149 FUK852144:FUK852149 FKO852144:FKO852149 FAS852144:FAS852149 EQW852144:EQW852149 EHA852144:EHA852149 DXE852144:DXE852149 DNI852144:DNI852149 DDM852144:DDM852149 CTQ852144:CTQ852149 CJU852144:CJU852149 BZY852144:BZY852149 BQC852144:BQC852149 BGG852144:BGG852149 AWK852144:AWK852149 AMO852144:AMO852149 ACS852144:ACS852149 SW852144:SW852149 JA852144:JA852149 D852144:E852149 WVM786608:WVM786613 WLQ786608:WLQ786613 WBU786608:WBU786613 VRY786608:VRY786613 VIC786608:VIC786613 UYG786608:UYG786613 UOK786608:UOK786613 UEO786608:UEO786613 TUS786608:TUS786613 TKW786608:TKW786613 TBA786608:TBA786613 SRE786608:SRE786613 SHI786608:SHI786613 RXM786608:RXM786613 RNQ786608:RNQ786613 RDU786608:RDU786613 QTY786608:QTY786613 QKC786608:QKC786613 QAG786608:QAG786613 PQK786608:PQK786613 PGO786608:PGO786613 OWS786608:OWS786613 OMW786608:OMW786613 ODA786608:ODA786613 NTE786608:NTE786613 NJI786608:NJI786613 MZM786608:MZM786613 MPQ786608:MPQ786613 MFU786608:MFU786613 LVY786608:LVY786613 LMC786608:LMC786613 LCG786608:LCG786613 KSK786608:KSK786613 KIO786608:KIO786613 JYS786608:JYS786613 JOW786608:JOW786613 JFA786608:JFA786613 IVE786608:IVE786613 ILI786608:ILI786613 IBM786608:IBM786613 HRQ786608:HRQ786613 HHU786608:HHU786613 GXY786608:GXY786613 GOC786608:GOC786613 GEG786608:GEG786613 FUK786608:FUK786613 FKO786608:FKO786613 FAS786608:FAS786613 EQW786608:EQW786613 EHA786608:EHA786613 DXE786608:DXE786613 DNI786608:DNI786613 DDM786608:DDM786613 CTQ786608:CTQ786613 CJU786608:CJU786613 BZY786608:BZY786613 BQC786608:BQC786613 BGG786608:BGG786613 AWK786608:AWK786613 AMO786608:AMO786613 ACS786608:ACS786613 SW786608:SW786613 JA786608:JA786613 D786608:E786613 WVM721072:WVM721077 WLQ721072:WLQ721077 WBU721072:WBU721077 VRY721072:VRY721077 VIC721072:VIC721077 UYG721072:UYG721077 UOK721072:UOK721077 UEO721072:UEO721077 TUS721072:TUS721077 TKW721072:TKW721077 TBA721072:TBA721077 SRE721072:SRE721077 SHI721072:SHI721077 RXM721072:RXM721077 RNQ721072:RNQ721077 RDU721072:RDU721077 QTY721072:QTY721077 QKC721072:QKC721077 QAG721072:QAG721077 PQK721072:PQK721077 PGO721072:PGO721077 OWS721072:OWS721077 OMW721072:OMW721077 ODA721072:ODA721077 NTE721072:NTE721077 NJI721072:NJI721077 MZM721072:MZM721077 MPQ721072:MPQ721077 MFU721072:MFU721077 LVY721072:LVY721077 LMC721072:LMC721077 LCG721072:LCG721077 KSK721072:KSK721077 KIO721072:KIO721077 JYS721072:JYS721077 JOW721072:JOW721077 JFA721072:JFA721077 IVE721072:IVE721077 ILI721072:ILI721077 IBM721072:IBM721077 HRQ721072:HRQ721077 HHU721072:HHU721077 GXY721072:GXY721077 GOC721072:GOC721077 GEG721072:GEG721077 FUK721072:FUK721077 FKO721072:FKO721077 FAS721072:FAS721077 EQW721072:EQW721077 EHA721072:EHA721077 DXE721072:DXE721077 DNI721072:DNI721077 DDM721072:DDM721077 CTQ721072:CTQ721077 CJU721072:CJU721077 BZY721072:BZY721077 BQC721072:BQC721077 BGG721072:BGG721077 AWK721072:AWK721077 AMO721072:AMO721077 ACS721072:ACS721077 SW721072:SW721077 JA721072:JA721077 D721072:E721077 WVM655536:WVM655541 WLQ655536:WLQ655541 WBU655536:WBU655541 VRY655536:VRY655541 VIC655536:VIC655541 UYG655536:UYG655541 UOK655536:UOK655541 UEO655536:UEO655541 TUS655536:TUS655541 TKW655536:TKW655541 TBA655536:TBA655541 SRE655536:SRE655541 SHI655536:SHI655541 RXM655536:RXM655541 RNQ655536:RNQ655541 RDU655536:RDU655541 QTY655536:QTY655541 QKC655536:QKC655541 QAG655536:QAG655541 PQK655536:PQK655541 PGO655536:PGO655541 OWS655536:OWS655541 OMW655536:OMW655541 ODA655536:ODA655541 NTE655536:NTE655541 NJI655536:NJI655541 MZM655536:MZM655541 MPQ655536:MPQ655541 MFU655536:MFU655541 LVY655536:LVY655541 LMC655536:LMC655541 LCG655536:LCG655541 KSK655536:KSK655541 KIO655536:KIO655541 JYS655536:JYS655541 JOW655536:JOW655541 JFA655536:JFA655541 IVE655536:IVE655541 ILI655536:ILI655541 IBM655536:IBM655541 HRQ655536:HRQ655541 HHU655536:HHU655541 GXY655536:GXY655541 GOC655536:GOC655541 GEG655536:GEG655541 FUK655536:FUK655541 FKO655536:FKO655541 FAS655536:FAS655541 EQW655536:EQW655541 EHA655536:EHA655541 DXE655536:DXE655541 DNI655536:DNI655541 DDM655536:DDM655541 CTQ655536:CTQ655541 CJU655536:CJU655541 BZY655536:BZY655541 BQC655536:BQC655541 BGG655536:BGG655541 AWK655536:AWK655541 AMO655536:AMO655541 ACS655536:ACS655541 SW655536:SW655541 JA655536:JA655541 D655536:E655541 WVM590000:WVM590005 WLQ590000:WLQ590005 WBU590000:WBU590005 VRY590000:VRY590005 VIC590000:VIC590005 UYG590000:UYG590005 UOK590000:UOK590005 UEO590000:UEO590005 TUS590000:TUS590005 TKW590000:TKW590005 TBA590000:TBA590005 SRE590000:SRE590005 SHI590000:SHI590005 RXM590000:RXM590005 RNQ590000:RNQ590005 RDU590000:RDU590005 QTY590000:QTY590005 QKC590000:QKC590005 QAG590000:QAG590005 PQK590000:PQK590005 PGO590000:PGO590005 OWS590000:OWS590005 OMW590000:OMW590005 ODA590000:ODA590005 NTE590000:NTE590005 NJI590000:NJI590005 MZM590000:MZM590005 MPQ590000:MPQ590005 MFU590000:MFU590005 LVY590000:LVY590005 LMC590000:LMC590005 LCG590000:LCG590005 KSK590000:KSK590005 KIO590000:KIO590005 JYS590000:JYS590005 JOW590000:JOW590005 JFA590000:JFA590005 IVE590000:IVE590005 ILI590000:ILI590005 IBM590000:IBM590005 HRQ590000:HRQ590005 HHU590000:HHU590005 GXY590000:GXY590005 GOC590000:GOC590005 GEG590000:GEG590005 FUK590000:FUK590005 FKO590000:FKO590005 FAS590000:FAS590005 EQW590000:EQW590005 EHA590000:EHA590005 DXE590000:DXE590005 DNI590000:DNI590005 DDM590000:DDM590005 CTQ590000:CTQ590005 CJU590000:CJU590005 BZY590000:BZY590005 BQC590000:BQC590005 BGG590000:BGG590005 AWK590000:AWK590005 AMO590000:AMO590005 ACS590000:ACS590005 SW590000:SW590005 JA590000:JA590005 D590000:E590005 WVM524464:WVM524469 WLQ524464:WLQ524469 WBU524464:WBU524469 VRY524464:VRY524469 VIC524464:VIC524469 UYG524464:UYG524469 UOK524464:UOK524469 UEO524464:UEO524469 TUS524464:TUS524469 TKW524464:TKW524469 TBA524464:TBA524469 SRE524464:SRE524469 SHI524464:SHI524469 RXM524464:RXM524469 RNQ524464:RNQ524469 RDU524464:RDU524469 QTY524464:QTY524469 QKC524464:QKC524469 QAG524464:QAG524469 PQK524464:PQK524469 PGO524464:PGO524469 OWS524464:OWS524469 OMW524464:OMW524469 ODA524464:ODA524469 NTE524464:NTE524469 NJI524464:NJI524469 MZM524464:MZM524469 MPQ524464:MPQ524469 MFU524464:MFU524469 LVY524464:LVY524469 LMC524464:LMC524469 LCG524464:LCG524469 KSK524464:KSK524469 KIO524464:KIO524469 JYS524464:JYS524469 JOW524464:JOW524469 JFA524464:JFA524469 IVE524464:IVE524469 ILI524464:ILI524469 IBM524464:IBM524469 HRQ524464:HRQ524469 HHU524464:HHU524469 GXY524464:GXY524469 GOC524464:GOC524469 GEG524464:GEG524469 FUK524464:FUK524469 FKO524464:FKO524469 FAS524464:FAS524469 EQW524464:EQW524469 EHA524464:EHA524469 DXE524464:DXE524469 DNI524464:DNI524469 DDM524464:DDM524469 CTQ524464:CTQ524469 CJU524464:CJU524469 BZY524464:BZY524469 BQC524464:BQC524469 BGG524464:BGG524469 AWK524464:AWK524469 AMO524464:AMO524469 ACS524464:ACS524469 SW524464:SW524469 JA524464:JA524469 D524464:E524469 WVM458928:WVM458933 WLQ458928:WLQ458933 WBU458928:WBU458933 VRY458928:VRY458933 VIC458928:VIC458933 UYG458928:UYG458933 UOK458928:UOK458933 UEO458928:UEO458933 TUS458928:TUS458933 TKW458928:TKW458933 TBA458928:TBA458933 SRE458928:SRE458933 SHI458928:SHI458933 RXM458928:RXM458933 RNQ458928:RNQ458933 RDU458928:RDU458933 QTY458928:QTY458933 QKC458928:QKC458933 QAG458928:QAG458933 PQK458928:PQK458933 PGO458928:PGO458933 OWS458928:OWS458933 OMW458928:OMW458933 ODA458928:ODA458933 NTE458928:NTE458933 NJI458928:NJI458933 MZM458928:MZM458933 MPQ458928:MPQ458933 MFU458928:MFU458933 LVY458928:LVY458933 LMC458928:LMC458933 LCG458928:LCG458933 KSK458928:KSK458933 KIO458928:KIO458933 JYS458928:JYS458933 JOW458928:JOW458933 JFA458928:JFA458933 IVE458928:IVE458933 ILI458928:ILI458933 IBM458928:IBM458933 HRQ458928:HRQ458933 HHU458928:HHU458933 GXY458928:GXY458933 GOC458928:GOC458933 GEG458928:GEG458933 FUK458928:FUK458933 FKO458928:FKO458933 FAS458928:FAS458933 EQW458928:EQW458933 EHA458928:EHA458933 DXE458928:DXE458933 DNI458928:DNI458933 DDM458928:DDM458933 CTQ458928:CTQ458933 CJU458928:CJU458933 BZY458928:BZY458933 BQC458928:BQC458933 BGG458928:BGG458933 AWK458928:AWK458933 AMO458928:AMO458933 ACS458928:ACS458933 SW458928:SW458933 JA458928:JA458933 D458928:E458933 WVM393392:WVM393397 WLQ393392:WLQ393397 WBU393392:WBU393397 VRY393392:VRY393397 VIC393392:VIC393397 UYG393392:UYG393397 UOK393392:UOK393397 UEO393392:UEO393397 TUS393392:TUS393397 TKW393392:TKW393397 TBA393392:TBA393397 SRE393392:SRE393397 SHI393392:SHI393397 RXM393392:RXM393397 RNQ393392:RNQ393397 RDU393392:RDU393397 QTY393392:QTY393397 QKC393392:QKC393397 QAG393392:QAG393397 PQK393392:PQK393397 PGO393392:PGO393397 OWS393392:OWS393397 OMW393392:OMW393397 ODA393392:ODA393397 NTE393392:NTE393397 NJI393392:NJI393397 MZM393392:MZM393397 MPQ393392:MPQ393397 MFU393392:MFU393397 LVY393392:LVY393397 LMC393392:LMC393397 LCG393392:LCG393397 KSK393392:KSK393397 KIO393392:KIO393397 JYS393392:JYS393397 JOW393392:JOW393397 JFA393392:JFA393397 IVE393392:IVE393397 ILI393392:ILI393397 IBM393392:IBM393397 HRQ393392:HRQ393397 HHU393392:HHU393397 GXY393392:GXY393397 GOC393392:GOC393397 GEG393392:GEG393397 FUK393392:FUK393397 FKO393392:FKO393397 FAS393392:FAS393397 EQW393392:EQW393397 EHA393392:EHA393397 DXE393392:DXE393397 DNI393392:DNI393397 DDM393392:DDM393397 CTQ393392:CTQ393397 CJU393392:CJU393397 BZY393392:BZY393397 BQC393392:BQC393397 BGG393392:BGG393397 AWK393392:AWK393397 AMO393392:AMO393397 ACS393392:ACS393397 SW393392:SW393397 JA393392:JA393397 D393392:E393397 WVM327856:WVM327861 WLQ327856:WLQ327861 WBU327856:WBU327861 VRY327856:VRY327861 VIC327856:VIC327861 UYG327856:UYG327861 UOK327856:UOK327861 UEO327856:UEO327861 TUS327856:TUS327861 TKW327856:TKW327861 TBA327856:TBA327861 SRE327856:SRE327861 SHI327856:SHI327861 RXM327856:RXM327861 RNQ327856:RNQ327861 RDU327856:RDU327861 QTY327856:QTY327861 QKC327856:QKC327861 QAG327856:QAG327861 PQK327856:PQK327861 PGO327856:PGO327861 OWS327856:OWS327861 OMW327856:OMW327861 ODA327856:ODA327861 NTE327856:NTE327861 NJI327856:NJI327861 MZM327856:MZM327861 MPQ327856:MPQ327861 MFU327856:MFU327861 LVY327856:LVY327861 LMC327856:LMC327861 LCG327856:LCG327861 KSK327856:KSK327861 KIO327856:KIO327861 JYS327856:JYS327861 JOW327856:JOW327861 JFA327856:JFA327861 IVE327856:IVE327861 ILI327856:ILI327861 IBM327856:IBM327861 HRQ327856:HRQ327861 HHU327856:HHU327861 GXY327856:GXY327861 GOC327856:GOC327861 GEG327856:GEG327861 FUK327856:FUK327861 FKO327856:FKO327861 FAS327856:FAS327861 EQW327856:EQW327861 EHA327856:EHA327861 DXE327856:DXE327861 DNI327856:DNI327861 DDM327856:DDM327861 CTQ327856:CTQ327861 CJU327856:CJU327861 BZY327856:BZY327861 BQC327856:BQC327861 BGG327856:BGG327861 AWK327856:AWK327861 AMO327856:AMO327861 ACS327856:ACS327861 SW327856:SW327861 JA327856:JA327861 D327856:E327861 WVM262320:WVM262325 WLQ262320:WLQ262325 WBU262320:WBU262325 VRY262320:VRY262325 VIC262320:VIC262325 UYG262320:UYG262325 UOK262320:UOK262325 UEO262320:UEO262325 TUS262320:TUS262325 TKW262320:TKW262325 TBA262320:TBA262325 SRE262320:SRE262325 SHI262320:SHI262325 RXM262320:RXM262325 RNQ262320:RNQ262325 RDU262320:RDU262325 QTY262320:QTY262325 QKC262320:QKC262325 QAG262320:QAG262325 PQK262320:PQK262325 PGO262320:PGO262325 OWS262320:OWS262325 OMW262320:OMW262325 ODA262320:ODA262325 NTE262320:NTE262325 NJI262320:NJI262325 MZM262320:MZM262325 MPQ262320:MPQ262325 MFU262320:MFU262325 LVY262320:LVY262325 LMC262320:LMC262325 LCG262320:LCG262325 KSK262320:KSK262325 KIO262320:KIO262325 JYS262320:JYS262325 JOW262320:JOW262325 JFA262320:JFA262325 IVE262320:IVE262325 ILI262320:ILI262325 IBM262320:IBM262325 HRQ262320:HRQ262325 HHU262320:HHU262325 GXY262320:GXY262325 GOC262320:GOC262325 GEG262320:GEG262325 FUK262320:FUK262325 FKO262320:FKO262325 FAS262320:FAS262325 EQW262320:EQW262325 EHA262320:EHA262325 DXE262320:DXE262325 DNI262320:DNI262325 DDM262320:DDM262325 CTQ262320:CTQ262325 CJU262320:CJU262325 BZY262320:BZY262325 BQC262320:BQC262325 BGG262320:BGG262325 AWK262320:AWK262325 AMO262320:AMO262325 ACS262320:ACS262325 SW262320:SW262325 JA262320:JA262325 D262320:E262325 WVM196784:WVM196789 WLQ196784:WLQ196789 WBU196784:WBU196789 VRY196784:VRY196789 VIC196784:VIC196789 UYG196784:UYG196789 UOK196784:UOK196789 UEO196784:UEO196789 TUS196784:TUS196789 TKW196784:TKW196789 TBA196784:TBA196789 SRE196784:SRE196789 SHI196784:SHI196789 RXM196784:RXM196789 RNQ196784:RNQ196789 RDU196784:RDU196789 QTY196784:QTY196789 QKC196784:QKC196789 QAG196784:QAG196789 PQK196784:PQK196789 PGO196784:PGO196789 OWS196784:OWS196789 OMW196784:OMW196789 ODA196784:ODA196789 NTE196784:NTE196789 NJI196784:NJI196789 MZM196784:MZM196789 MPQ196784:MPQ196789 MFU196784:MFU196789 LVY196784:LVY196789 LMC196784:LMC196789 LCG196784:LCG196789 KSK196784:KSK196789 KIO196784:KIO196789 JYS196784:JYS196789 JOW196784:JOW196789 JFA196784:JFA196789 IVE196784:IVE196789 ILI196784:ILI196789 IBM196784:IBM196789 HRQ196784:HRQ196789 HHU196784:HHU196789 GXY196784:GXY196789 GOC196784:GOC196789 GEG196784:GEG196789 FUK196784:FUK196789 FKO196784:FKO196789 FAS196784:FAS196789 EQW196784:EQW196789 EHA196784:EHA196789 DXE196784:DXE196789 DNI196784:DNI196789 DDM196784:DDM196789 CTQ196784:CTQ196789 CJU196784:CJU196789 BZY196784:BZY196789 BQC196784:BQC196789 BGG196784:BGG196789 AWK196784:AWK196789 AMO196784:AMO196789 ACS196784:ACS196789 SW196784:SW196789 JA196784:JA196789 D196784:E196789 WVM131248:WVM131253 WLQ131248:WLQ131253 WBU131248:WBU131253 VRY131248:VRY131253 VIC131248:VIC131253 UYG131248:UYG131253 UOK131248:UOK131253 UEO131248:UEO131253 TUS131248:TUS131253 TKW131248:TKW131253 TBA131248:TBA131253 SRE131248:SRE131253 SHI131248:SHI131253 RXM131248:RXM131253 RNQ131248:RNQ131253 RDU131248:RDU131253 QTY131248:QTY131253 QKC131248:QKC131253 QAG131248:QAG131253 PQK131248:PQK131253 PGO131248:PGO131253 OWS131248:OWS131253 OMW131248:OMW131253 ODA131248:ODA131253 NTE131248:NTE131253 NJI131248:NJI131253 MZM131248:MZM131253 MPQ131248:MPQ131253 MFU131248:MFU131253 LVY131248:LVY131253 LMC131248:LMC131253 LCG131248:LCG131253 KSK131248:KSK131253 KIO131248:KIO131253 JYS131248:JYS131253 JOW131248:JOW131253 JFA131248:JFA131253 IVE131248:IVE131253 ILI131248:ILI131253 IBM131248:IBM131253 HRQ131248:HRQ131253 HHU131248:HHU131253 GXY131248:GXY131253 GOC131248:GOC131253 GEG131248:GEG131253 FUK131248:FUK131253 FKO131248:FKO131253 FAS131248:FAS131253 EQW131248:EQW131253 EHA131248:EHA131253 DXE131248:DXE131253 DNI131248:DNI131253 DDM131248:DDM131253 CTQ131248:CTQ131253 CJU131248:CJU131253 BZY131248:BZY131253 BQC131248:BQC131253 BGG131248:BGG131253 AWK131248:AWK131253 AMO131248:AMO131253 ACS131248:ACS131253 SW131248:SW131253 JA131248:JA131253 D131248:E131253 WVM65712:WVM65717 WLQ65712:WLQ65717 WBU65712:WBU65717 VRY65712:VRY65717 VIC65712:VIC65717 UYG65712:UYG65717 UOK65712:UOK65717 UEO65712:UEO65717 TUS65712:TUS65717 TKW65712:TKW65717 TBA65712:TBA65717 SRE65712:SRE65717 SHI65712:SHI65717 RXM65712:RXM65717 RNQ65712:RNQ65717 RDU65712:RDU65717 QTY65712:QTY65717 QKC65712:QKC65717 QAG65712:QAG65717 PQK65712:PQK65717 PGO65712:PGO65717 OWS65712:OWS65717 OMW65712:OMW65717 ODA65712:ODA65717 NTE65712:NTE65717 NJI65712:NJI65717 MZM65712:MZM65717 MPQ65712:MPQ65717 MFU65712:MFU65717 LVY65712:LVY65717 LMC65712:LMC65717 LCG65712:LCG65717 KSK65712:KSK65717 KIO65712:KIO65717 JYS65712:JYS65717 JOW65712:JOW65717 JFA65712:JFA65717 IVE65712:IVE65717 ILI65712:ILI65717 IBM65712:IBM65717 HRQ65712:HRQ65717 HHU65712:HHU65717 GXY65712:GXY65717 GOC65712:GOC65717 GEG65712:GEG65717 FUK65712:FUK65717 FKO65712:FKO65717 FAS65712:FAS65717 EQW65712:EQW65717 EHA65712:EHA65717 DXE65712:DXE65717 DNI65712:DNI65717 DDM65712:DDM65717 CTQ65712:CTQ65717 CJU65712:CJU65717 BZY65712:BZY65717 BQC65712:BQC65717 BGG65712:BGG65717 AWK65712:AWK65717 AMO65712:AMO65717 ACS65712:ACS65717 SW65712:SW65717 JA65712:JA65717 D65712:E65717 WVM983224:WVM983229 WLQ983224:WLQ983229 WBU983224:WBU983229 VRY983224:VRY983229 VIC983224:VIC983229 UYG983224:UYG983229 UOK983224:UOK983229 UEO983224:UEO983229 TUS983224:TUS983229 TKW983224:TKW983229 TBA983224:TBA983229 SRE983224:SRE983229 SHI983224:SHI983229 RXM983224:RXM983229 RNQ983224:RNQ983229 RDU983224:RDU983229 QTY983224:QTY983229 QKC983224:QKC983229 QAG983224:QAG983229 PQK983224:PQK983229 PGO983224:PGO983229 OWS983224:OWS983229 OMW983224:OMW983229 ODA983224:ODA983229 NTE983224:NTE983229 NJI983224:NJI983229 MZM983224:MZM983229 MPQ983224:MPQ983229 MFU983224:MFU983229 LVY983224:LVY983229 LMC983224:LMC983229 LCG983224:LCG983229 KSK983224:KSK983229 KIO983224:KIO983229 JYS983224:JYS983229 JOW983224:JOW983229 JFA983224:JFA983229 IVE983224:IVE983229 ILI983224:ILI983229 IBM983224:IBM983229 HRQ983224:HRQ983229 HHU983224:HHU983229 GXY983224:GXY983229 GOC983224:GOC983229 GEG983224:GEG983229 FUK983224:FUK983229 FKO983224:FKO983229 FAS983224:FAS983229 EQW983224:EQW983229 EHA983224:EHA983229 DXE983224:DXE983229 DNI983224:DNI983229 DDM983224:DDM983229 CTQ983224:CTQ983229 CJU983224:CJU983229 BZY983224:BZY983229 BQC983224:BQC983229 BGG983224:BGG983229 AWK983224:AWK983229 AMO983224:AMO983229 ACS983224:ACS983229 SW983224:SW983229 JA983224:JA983229 D983224:E983229 WVM917688:WVM917693 WLQ917688:WLQ917693 WBU917688:WBU917693 VRY917688:VRY917693 VIC917688:VIC917693 UYG917688:UYG917693 UOK917688:UOK917693 UEO917688:UEO917693 TUS917688:TUS917693 TKW917688:TKW917693 TBA917688:TBA917693 SRE917688:SRE917693 SHI917688:SHI917693 RXM917688:RXM917693 RNQ917688:RNQ917693 RDU917688:RDU917693 QTY917688:QTY917693 QKC917688:QKC917693 QAG917688:QAG917693 PQK917688:PQK917693 PGO917688:PGO917693 OWS917688:OWS917693 OMW917688:OMW917693 ODA917688:ODA917693 NTE917688:NTE917693 NJI917688:NJI917693 MZM917688:MZM917693 MPQ917688:MPQ917693 MFU917688:MFU917693 LVY917688:LVY917693 LMC917688:LMC917693 LCG917688:LCG917693 KSK917688:KSK917693 KIO917688:KIO917693 JYS917688:JYS917693 JOW917688:JOW917693 JFA917688:JFA917693 IVE917688:IVE917693 ILI917688:ILI917693 IBM917688:IBM917693 HRQ917688:HRQ917693 HHU917688:HHU917693 GXY917688:GXY917693 GOC917688:GOC917693 GEG917688:GEG917693 FUK917688:FUK917693 FKO917688:FKO917693 FAS917688:FAS917693 EQW917688:EQW917693 EHA917688:EHA917693 DXE917688:DXE917693 DNI917688:DNI917693 DDM917688:DDM917693 CTQ917688:CTQ917693 CJU917688:CJU917693 BZY917688:BZY917693 BQC917688:BQC917693 BGG917688:BGG917693 AWK917688:AWK917693 AMO917688:AMO917693 ACS917688:ACS917693 SW917688:SW917693 JA917688:JA917693 D917688:E917693 WVM852152:WVM852157 WLQ852152:WLQ852157 WBU852152:WBU852157 VRY852152:VRY852157 VIC852152:VIC852157 UYG852152:UYG852157 UOK852152:UOK852157 UEO852152:UEO852157 TUS852152:TUS852157 TKW852152:TKW852157 TBA852152:TBA852157 SRE852152:SRE852157 SHI852152:SHI852157 RXM852152:RXM852157 RNQ852152:RNQ852157 RDU852152:RDU852157 QTY852152:QTY852157 QKC852152:QKC852157 QAG852152:QAG852157 PQK852152:PQK852157 PGO852152:PGO852157 OWS852152:OWS852157 OMW852152:OMW852157 ODA852152:ODA852157 NTE852152:NTE852157 NJI852152:NJI852157 MZM852152:MZM852157 MPQ852152:MPQ852157 MFU852152:MFU852157 LVY852152:LVY852157 LMC852152:LMC852157 LCG852152:LCG852157 KSK852152:KSK852157 KIO852152:KIO852157 JYS852152:JYS852157 JOW852152:JOW852157 JFA852152:JFA852157 IVE852152:IVE852157 ILI852152:ILI852157 IBM852152:IBM852157 HRQ852152:HRQ852157 HHU852152:HHU852157 GXY852152:GXY852157 GOC852152:GOC852157 GEG852152:GEG852157 FUK852152:FUK852157 FKO852152:FKO852157 FAS852152:FAS852157 EQW852152:EQW852157 EHA852152:EHA852157 DXE852152:DXE852157 DNI852152:DNI852157 DDM852152:DDM852157 CTQ852152:CTQ852157 CJU852152:CJU852157 BZY852152:BZY852157 BQC852152:BQC852157 BGG852152:BGG852157 AWK852152:AWK852157 AMO852152:AMO852157 ACS852152:ACS852157 SW852152:SW852157 JA852152:JA852157 D852152:E852157 WVM786616:WVM786621 WLQ786616:WLQ786621 WBU786616:WBU786621 VRY786616:VRY786621 VIC786616:VIC786621 UYG786616:UYG786621 UOK786616:UOK786621 UEO786616:UEO786621 TUS786616:TUS786621 TKW786616:TKW786621 TBA786616:TBA786621 SRE786616:SRE786621 SHI786616:SHI786621 RXM786616:RXM786621 RNQ786616:RNQ786621 RDU786616:RDU786621 QTY786616:QTY786621 QKC786616:QKC786621 QAG786616:QAG786621 PQK786616:PQK786621 PGO786616:PGO786621 OWS786616:OWS786621 OMW786616:OMW786621 ODA786616:ODA786621 NTE786616:NTE786621 NJI786616:NJI786621 MZM786616:MZM786621 MPQ786616:MPQ786621 MFU786616:MFU786621 LVY786616:LVY786621 LMC786616:LMC786621 LCG786616:LCG786621 KSK786616:KSK786621 KIO786616:KIO786621 JYS786616:JYS786621 JOW786616:JOW786621 JFA786616:JFA786621 IVE786616:IVE786621 ILI786616:ILI786621 IBM786616:IBM786621 HRQ786616:HRQ786621 HHU786616:HHU786621 GXY786616:GXY786621 GOC786616:GOC786621 GEG786616:GEG786621 FUK786616:FUK786621 FKO786616:FKO786621 FAS786616:FAS786621 EQW786616:EQW786621 EHA786616:EHA786621 DXE786616:DXE786621 DNI786616:DNI786621 DDM786616:DDM786621 CTQ786616:CTQ786621 CJU786616:CJU786621 BZY786616:BZY786621 BQC786616:BQC786621 BGG786616:BGG786621 AWK786616:AWK786621 AMO786616:AMO786621 ACS786616:ACS786621 SW786616:SW786621 JA786616:JA786621 D786616:E786621 WVM721080:WVM721085 WLQ721080:WLQ721085 WBU721080:WBU721085 VRY721080:VRY721085 VIC721080:VIC721085 UYG721080:UYG721085 UOK721080:UOK721085 UEO721080:UEO721085 TUS721080:TUS721085 TKW721080:TKW721085 TBA721080:TBA721085 SRE721080:SRE721085 SHI721080:SHI721085 RXM721080:RXM721085 RNQ721080:RNQ721085 RDU721080:RDU721085 QTY721080:QTY721085 QKC721080:QKC721085 QAG721080:QAG721085 PQK721080:PQK721085 PGO721080:PGO721085 OWS721080:OWS721085 OMW721080:OMW721085 ODA721080:ODA721085 NTE721080:NTE721085 NJI721080:NJI721085 MZM721080:MZM721085 MPQ721080:MPQ721085 MFU721080:MFU721085 LVY721080:LVY721085 LMC721080:LMC721085 LCG721080:LCG721085 KSK721080:KSK721085 KIO721080:KIO721085 JYS721080:JYS721085 JOW721080:JOW721085 JFA721080:JFA721085 IVE721080:IVE721085 ILI721080:ILI721085 IBM721080:IBM721085 HRQ721080:HRQ721085 HHU721080:HHU721085 GXY721080:GXY721085 GOC721080:GOC721085 GEG721080:GEG721085 FUK721080:FUK721085 FKO721080:FKO721085 FAS721080:FAS721085 EQW721080:EQW721085 EHA721080:EHA721085 DXE721080:DXE721085 DNI721080:DNI721085 DDM721080:DDM721085 CTQ721080:CTQ721085 CJU721080:CJU721085 BZY721080:BZY721085 BQC721080:BQC721085 BGG721080:BGG721085 AWK721080:AWK721085 AMO721080:AMO721085 ACS721080:ACS721085 SW721080:SW721085 JA721080:JA721085 D721080:E721085 WVM655544:WVM655549 WLQ655544:WLQ655549 WBU655544:WBU655549 VRY655544:VRY655549 VIC655544:VIC655549 UYG655544:UYG655549 UOK655544:UOK655549 UEO655544:UEO655549 TUS655544:TUS655549 TKW655544:TKW655549 TBA655544:TBA655549 SRE655544:SRE655549 SHI655544:SHI655549 RXM655544:RXM655549 RNQ655544:RNQ655549 RDU655544:RDU655549 QTY655544:QTY655549 QKC655544:QKC655549 QAG655544:QAG655549 PQK655544:PQK655549 PGO655544:PGO655549 OWS655544:OWS655549 OMW655544:OMW655549 ODA655544:ODA655549 NTE655544:NTE655549 NJI655544:NJI655549 MZM655544:MZM655549 MPQ655544:MPQ655549 MFU655544:MFU655549 LVY655544:LVY655549 LMC655544:LMC655549 LCG655544:LCG655549 KSK655544:KSK655549 KIO655544:KIO655549 JYS655544:JYS655549 JOW655544:JOW655549 JFA655544:JFA655549 IVE655544:IVE655549 ILI655544:ILI655549 IBM655544:IBM655549 HRQ655544:HRQ655549 HHU655544:HHU655549 GXY655544:GXY655549 GOC655544:GOC655549 GEG655544:GEG655549 FUK655544:FUK655549 FKO655544:FKO655549 FAS655544:FAS655549 EQW655544:EQW655549 EHA655544:EHA655549 DXE655544:DXE655549 DNI655544:DNI655549 DDM655544:DDM655549 CTQ655544:CTQ655549 CJU655544:CJU655549 BZY655544:BZY655549 BQC655544:BQC655549 BGG655544:BGG655549 AWK655544:AWK655549 AMO655544:AMO655549 ACS655544:ACS655549 SW655544:SW655549 JA655544:JA655549 D655544:E655549 WVM590008:WVM590013 WLQ590008:WLQ590013 WBU590008:WBU590013 VRY590008:VRY590013 VIC590008:VIC590013 UYG590008:UYG590013 UOK590008:UOK590013 UEO590008:UEO590013 TUS590008:TUS590013 TKW590008:TKW590013 TBA590008:TBA590013 SRE590008:SRE590013 SHI590008:SHI590013 RXM590008:RXM590013 RNQ590008:RNQ590013 RDU590008:RDU590013 QTY590008:QTY590013 QKC590008:QKC590013 QAG590008:QAG590013 PQK590008:PQK590013 PGO590008:PGO590013 OWS590008:OWS590013 OMW590008:OMW590013 ODA590008:ODA590013 NTE590008:NTE590013 NJI590008:NJI590013 MZM590008:MZM590013 MPQ590008:MPQ590013 MFU590008:MFU590013 LVY590008:LVY590013 LMC590008:LMC590013 LCG590008:LCG590013 KSK590008:KSK590013 KIO590008:KIO590013 JYS590008:JYS590013 JOW590008:JOW590013 JFA590008:JFA590013 IVE590008:IVE590013 ILI590008:ILI590013 IBM590008:IBM590013 HRQ590008:HRQ590013 HHU590008:HHU590013 GXY590008:GXY590013 GOC590008:GOC590013 GEG590008:GEG590013 FUK590008:FUK590013 FKO590008:FKO590013 FAS590008:FAS590013 EQW590008:EQW590013 EHA590008:EHA590013 DXE590008:DXE590013 DNI590008:DNI590013 DDM590008:DDM590013 CTQ590008:CTQ590013 CJU590008:CJU590013 BZY590008:BZY590013 BQC590008:BQC590013 BGG590008:BGG590013 AWK590008:AWK590013 AMO590008:AMO590013 ACS590008:ACS590013 SW590008:SW590013 JA590008:JA590013 D590008:E590013 WVM524472:WVM524477 WLQ524472:WLQ524477 WBU524472:WBU524477 VRY524472:VRY524477 VIC524472:VIC524477 UYG524472:UYG524477 UOK524472:UOK524477 UEO524472:UEO524477 TUS524472:TUS524477 TKW524472:TKW524477 TBA524472:TBA524477 SRE524472:SRE524477 SHI524472:SHI524477 RXM524472:RXM524477 RNQ524472:RNQ524477 RDU524472:RDU524477 QTY524472:QTY524477 QKC524472:QKC524477 QAG524472:QAG524477 PQK524472:PQK524477 PGO524472:PGO524477 OWS524472:OWS524477 OMW524472:OMW524477 ODA524472:ODA524477 NTE524472:NTE524477 NJI524472:NJI524477 MZM524472:MZM524477 MPQ524472:MPQ524477 MFU524472:MFU524477 LVY524472:LVY524477 LMC524472:LMC524477 LCG524472:LCG524477 KSK524472:KSK524477 KIO524472:KIO524477 JYS524472:JYS524477 JOW524472:JOW524477 JFA524472:JFA524477 IVE524472:IVE524477 ILI524472:ILI524477 IBM524472:IBM524477 HRQ524472:HRQ524477 HHU524472:HHU524477 GXY524472:GXY524477 GOC524472:GOC524477 GEG524472:GEG524477 FUK524472:FUK524477 FKO524472:FKO524477 FAS524472:FAS524477 EQW524472:EQW524477 EHA524472:EHA524477 DXE524472:DXE524477 DNI524472:DNI524477 DDM524472:DDM524477 CTQ524472:CTQ524477 CJU524472:CJU524477 BZY524472:BZY524477 BQC524472:BQC524477 BGG524472:BGG524477 AWK524472:AWK524477 AMO524472:AMO524477 ACS524472:ACS524477 SW524472:SW524477 JA524472:JA524477 D524472:E524477 WVM458936:WVM458941 WLQ458936:WLQ458941 WBU458936:WBU458941 VRY458936:VRY458941 VIC458936:VIC458941 UYG458936:UYG458941 UOK458936:UOK458941 UEO458936:UEO458941 TUS458936:TUS458941 TKW458936:TKW458941 TBA458936:TBA458941 SRE458936:SRE458941 SHI458936:SHI458941 RXM458936:RXM458941 RNQ458936:RNQ458941 RDU458936:RDU458941 QTY458936:QTY458941 QKC458936:QKC458941 QAG458936:QAG458941 PQK458936:PQK458941 PGO458936:PGO458941 OWS458936:OWS458941 OMW458936:OMW458941 ODA458936:ODA458941 NTE458936:NTE458941 NJI458936:NJI458941 MZM458936:MZM458941 MPQ458936:MPQ458941 MFU458936:MFU458941 LVY458936:LVY458941 LMC458936:LMC458941 LCG458936:LCG458941 KSK458936:KSK458941 KIO458936:KIO458941 JYS458936:JYS458941 JOW458936:JOW458941 JFA458936:JFA458941 IVE458936:IVE458941 ILI458936:ILI458941 IBM458936:IBM458941 HRQ458936:HRQ458941 HHU458936:HHU458941 GXY458936:GXY458941 GOC458936:GOC458941 GEG458936:GEG458941 FUK458936:FUK458941 FKO458936:FKO458941 FAS458936:FAS458941 EQW458936:EQW458941 EHA458936:EHA458941 DXE458936:DXE458941 DNI458936:DNI458941 DDM458936:DDM458941 CTQ458936:CTQ458941 CJU458936:CJU458941 BZY458936:BZY458941 BQC458936:BQC458941 BGG458936:BGG458941 AWK458936:AWK458941 AMO458936:AMO458941 ACS458936:ACS458941 SW458936:SW458941 JA458936:JA458941 D458936:E458941 WVM393400:WVM393405 WLQ393400:WLQ393405 WBU393400:WBU393405 VRY393400:VRY393405 VIC393400:VIC393405 UYG393400:UYG393405 UOK393400:UOK393405 UEO393400:UEO393405 TUS393400:TUS393405 TKW393400:TKW393405 TBA393400:TBA393405 SRE393400:SRE393405 SHI393400:SHI393405 RXM393400:RXM393405 RNQ393400:RNQ393405 RDU393400:RDU393405 QTY393400:QTY393405 QKC393400:QKC393405 QAG393400:QAG393405 PQK393400:PQK393405 PGO393400:PGO393405 OWS393400:OWS393405 OMW393400:OMW393405 ODA393400:ODA393405 NTE393400:NTE393405 NJI393400:NJI393405 MZM393400:MZM393405 MPQ393400:MPQ393405 MFU393400:MFU393405 LVY393400:LVY393405 LMC393400:LMC393405 LCG393400:LCG393405 KSK393400:KSK393405 KIO393400:KIO393405 JYS393400:JYS393405 JOW393400:JOW393405 JFA393400:JFA393405 IVE393400:IVE393405 ILI393400:ILI393405 IBM393400:IBM393405 HRQ393400:HRQ393405 HHU393400:HHU393405 GXY393400:GXY393405 GOC393400:GOC393405 GEG393400:GEG393405 FUK393400:FUK393405 FKO393400:FKO393405 FAS393400:FAS393405 EQW393400:EQW393405 EHA393400:EHA393405 DXE393400:DXE393405 DNI393400:DNI393405 DDM393400:DDM393405 CTQ393400:CTQ393405 CJU393400:CJU393405 BZY393400:BZY393405 BQC393400:BQC393405 BGG393400:BGG393405 AWK393400:AWK393405 AMO393400:AMO393405 ACS393400:ACS393405 SW393400:SW393405 JA393400:JA393405 D393400:E393405 WVM327864:WVM327869 WLQ327864:WLQ327869 WBU327864:WBU327869 VRY327864:VRY327869 VIC327864:VIC327869 UYG327864:UYG327869 UOK327864:UOK327869 UEO327864:UEO327869 TUS327864:TUS327869 TKW327864:TKW327869 TBA327864:TBA327869 SRE327864:SRE327869 SHI327864:SHI327869 RXM327864:RXM327869 RNQ327864:RNQ327869 RDU327864:RDU327869 QTY327864:QTY327869 QKC327864:QKC327869 QAG327864:QAG327869 PQK327864:PQK327869 PGO327864:PGO327869 OWS327864:OWS327869 OMW327864:OMW327869 ODA327864:ODA327869 NTE327864:NTE327869 NJI327864:NJI327869 MZM327864:MZM327869 MPQ327864:MPQ327869 MFU327864:MFU327869 LVY327864:LVY327869 LMC327864:LMC327869 LCG327864:LCG327869 KSK327864:KSK327869 KIO327864:KIO327869 JYS327864:JYS327869 JOW327864:JOW327869 JFA327864:JFA327869 IVE327864:IVE327869 ILI327864:ILI327869 IBM327864:IBM327869 HRQ327864:HRQ327869 HHU327864:HHU327869 GXY327864:GXY327869 GOC327864:GOC327869 GEG327864:GEG327869 FUK327864:FUK327869 FKO327864:FKO327869 FAS327864:FAS327869 EQW327864:EQW327869 EHA327864:EHA327869 DXE327864:DXE327869 DNI327864:DNI327869 DDM327864:DDM327869 CTQ327864:CTQ327869 CJU327864:CJU327869 BZY327864:BZY327869 BQC327864:BQC327869 BGG327864:BGG327869 AWK327864:AWK327869 AMO327864:AMO327869 ACS327864:ACS327869 SW327864:SW327869 JA327864:JA327869 D327864:E327869 WVM262328:WVM262333 WLQ262328:WLQ262333 WBU262328:WBU262333 VRY262328:VRY262333 VIC262328:VIC262333 UYG262328:UYG262333 UOK262328:UOK262333 UEO262328:UEO262333 TUS262328:TUS262333 TKW262328:TKW262333 TBA262328:TBA262333 SRE262328:SRE262333 SHI262328:SHI262333 RXM262328:RXM262333 RNQ262328:RNQ262333 RDU262328:RDU262333 QTY262328:QTY262333 QKC262328:QKC262333 QAG262328:QAG262333 PQK262328:PQK262333 PGO262328:PGO262333 OWS262328:OWS262333 OMW262328:OMW262333 ODA262328:ODA262333 NTE262328:NTE262333 NJI262328:NJI262333 MZM262328:MZM262333 MPQ262328:MPQ262333 MFU262328:MFU262333 LVY262328:LVY262333 LMC262328:LMC262333 LCG262328:LCG262333 KSK262328:KSK262333 KIO262328:KIO262333 JYS262328:JYS262333 JOW262328:JOW262333 JFA262328:JFA262333 IVE262328:IVE262333 ILI262328:ILI262333 IBM262328:IBM262333 HRQ262328:HRQ262333 HHU262328:HHU262333 GXY262328:GXY262333 GOC262328:GOC262333 GEG262328:GEG262333 FUK262328:FUK262333 FKO262328:FKO262333 FAS262328:FAS262333 EQW262328:EQW262333 EHA262328:EHA262333 DXE262328:DXE262333 DNI262328:DNI262333 DDM262328:DDM262333 CTQ262328:CTQ262333 CJU262328:CJU262333 BZY262328:BZY262333 BQC262328:BQC262333 BGG262328:BGG262333 AWK262328:AWK262333 AMO262328:AMO262333 ACS262328:ACS262333 SW262328:SW262333 JA262328:JA262333 D262328:E262333 WVM196792:WVM196797 WLQ196792:WLQ196797 WBU196792:WBU196797 VRY196792:VRY196797 VIC196792:VIC196797 UYG196792:UYG196797 UOK196792:UOK196797 UEO196792:UEO196797 TUS196792:TUS196797 TKW196792:TKW196797 TBA196792:TBA196797 SRE196792:SRE196797 SHI196792:SHI196797 RXM196792:RXM196797 RNQ196792:RNQ196797 RDU196792:RDU196797 QTY196792:QTY196797 QKC196792:QKC196797 QAG196792:QAG196797 PQK196792:PQK196797 PGO196792:PGO196797 OWS196792:OWS196797 OMW196792:OMW196797 ODA196792:ODA196797 NTE196792:NTE196797 NJI196792:NJI196797 MZM196792:MZM196797 MPQ196792:MPQ196797 MFU196792:MFU196797 LVY196792:LVY196797 LMC196792:LMC196797 LCG196792:LCG196797 KSK196792:KSK196797 KIO196792:KIO196797 JYS196792:JYS196797 JOW196792:JOW196797 JFA196792:JFA196797 IVE196792:IVE196797 ILI196792:ILI196797 IBM196792:IBM196797 HRQ196792:HRQ196797 HHU196792:HHU196797 GXY196792:GXY196797 GOC196792:GOC196797 GEG196792:GEG196797 FUK196792:FUK196797 FKO196792:FKO196797 FAS196792:FAS196797 EQW196792:EQW196797 EHA196792:EHA196797 DXE196792:DXE196797 DNI196792:DNI196797 DDM196792:DDM196797 CTQ196792:CTQ196797 CJU196792:CJU196797 BZY196792:BZY196797 BQC196792:BQC196797 BGG196792:BGG196797 AWK196792:AWK196797 AMO196792:AMO196797 ACS196792:ACS196797 SW196792:SW196797 JA196792:JA196797 D196792:E196797 WVM131256:WVM131261 WLQ131256:WLQ131261 WBU131256:WBU131261 VRY131256:VRY131261 VIC131256:VIC131261 UYG131256:UYG131261 UOK131256:UOK131261 UEO131256:UEO131261 TUS131256:TUS131261 TKW131256:TKW131261 TBA131256:TBA131261 SRE131256:SRE131261 SHI131256:SHI131261 RXM131256:RXM131261 RNQ131256:RNQ131261 RDU131256:RDU131261 QTY131256:QTY131261 QKC131256:QKC131261 QAG131256:QAG131261 PQK131256:PQK131261 PGO131256:PGO131261 OWS131256:OWS131261 OMW131256:OMW131261 ODA131256:ODA131261 NTE131256:NTE131261 NJI131256:NJI131261 MZM131256:MZM131261 MPQ131256:MPQ131261 MFU131256:MFU131261 LVY131256:LVY131261 LMC131256:LMC131261 LCG131256:LCG131261 KSK131256:KSK131261 KIO131256:KIO131261 JYS131256:JYS131261 JOW131256:JOW131261 JFA131256:JFA131261 IVE131256:IVE131261 ILI131256:ILI131261 IBM131256:IBM131261 HRQ131256:HRQ131261 HHU131256:HHU131261 GXY131256:GXY131261 GOC131256:GOC131261 GEG131256:GEG131261 FUK131256:FUK131261 FKO131256:FKO131261 FAS131256:FAS131261 EQW131256:EQW131261 EHA131256:EHA131261 DXE131256:DXE131261 DNI131256:DNI131261 DDM131256:DDM131261 CTQ131256:CTQ131261 CJU131256:CJU131261 BZY131256:BZY131261 BQC131256:BQC131261 BGG131256:BGG131261 AWK131256:AWK131261 AMO131256:AMO131261 ACS131256:ACS131261 SW131256:SW131261 JA131256:JA131261 D131256:E131261 WVM65720:WVM65725 WLQ65720:WLQ65725 WBU65720:WBU65725 VRY65720:VRY65725 VIC65720:VIC65725 UYG65720:UYG65725 UOK65720:UOK65725 UEO65720:UEO65725 TUS65720:TUS65725 TKW65720:TKW65725 TBA65720:TBA65725 SRE65720:SRE65725 SHI65720:SHI65725 RXM65720:RXM65725 RNQ65720:RNQ65725 RDU65720:RDU65725 QTY65720:QTY65725 QKC65720:QKC65725 QAG65720:QAG65725 PQK65720:PQK65725 PGO65720:PGO65725 OWS65720:OWS65725 OMW65720:OMW65725 ODA65720:ODA65725 NTE65720:NTE65725 NJI65720:NJI65725 MZM65720:MZM65725 MPQ65720:MPQ65725 MFU65720:MFU65725 LVY65720:LVY65725 LMC65720:LMC65725 LCG65720:LCG65725 KSK65720:KSK65725 KIO65720:KIO65725 JYS65720:JYS65725 JOW65720:JOW65725 JFA65720:JFA65725 IVE65720:IVE65725 ILI65720:ILI65725 IBM65720:IBM65725 HRQ65720:HRQ65725 HHU65720:HHU65725 GXY65720:GXY65725 GOC65720:GOC65725 GEG65720:GEG65725 FUK65720:FUK65725 FKO65720:FKO65725 FAS65720:FAS65725 EQW65720:EQW65725 EHA65720:EHA65725 DXE65720:DXE65725 DNI65720:DNI65725 DDM65720:DDM65725 CTQ65720:CTQ65725 CJU65720:CJU65725 BZY65720:BZY65725 BQC65720:BQC65725 BGG65720:BGG65725 AWK65720:AWK65725 AMO65720:AMO65725 ACS65720:ACS65725 SW65720:SW65725 JA65720:JA65725 D65720:E65725 WVM983232:WVM983237 WLQ983232:WLQ983237 WBU983232:WBU983237 VRY983232:VRY983237 VIC983232:VIC983237 UYG983232:UYG983237 UOK983232:UOK983237 UEO983232:UEO983237 TUS983232:TUS983237 TKW983232:TKW983237 TBA983232:TBA983237 SRE983232:SRE983237 SHI983232:SHI983237 RXM983232:RXM983237 RNQ983232:RNQ983237 RDU983232:RDU983237 QTY983232:QTY983237 QKC983232:QKC983237 QAG983232:QAG983237 PQK983232:PQK983237 PGO983232:PGO983237 OWS983232:OWS983237 OMW983232:OMW983237 ODA983232:ODA983237 NTE983232:NTE983237 NJI983232:NJI983237 MZM983232:MZM983237 MPQ983232:MPQ983237 MFU983232:MFU983237 LVY983232:LVY983237 LMC983232:LMC983237 LCG983232:LCG983237 KSK983232:KSK983237 KIO983232:KIO983237 JYS983232:JYS983237 JOW983232:JOW983237 JFA983232:JFA983237 IVE983232:IVE983237 ILI983232:ILI983237 IBM983232:IBM983237 HRQ983232:HRQ983237 HHU983232:HHU983237 GXY983232:GXY983237 GOC983232:GOC983237 GEG983232:GEG983237 FUK983232:FUK983237 FKO983232:FKO983237 FAS983232:FAS983237 EQW983232:EQW983237 EHA983232:EHA983237 DXE983232:DXE983237 DNI983232:DNI983237 DDM983232:DDM983237 CTQ983232:CTQ983237 CJU983232:CJU983237 BZY983232:BZY983237 BQC983232:BQC983237 BGG983232:BGG983237 AWK983232:AWK983237 AMO983232:AMO983237 ACS983232:ACS983237 SW983232:SW983237 JA983232:JA983237 D983232:E983237 WVM917696:WVM917701 WLQ917696:WLQ917701 WBU917696:WBU917701 VRY917696:VRY917701 VIC917696:VIC917701 UYG917696:UYG917701 UOK917696:UOK917701 UEO917696:UEO917701 TUS917696:TUS917701 TKW917696:TKW917701 TBA917696:TBA917701 SRE917696:SRE917701 SHI917696:SHI917701 RXM917696:RXM917701 RNQ917696:RNQ917701 RDU917696:RDU917701 QTY917696:QTY917701 QKC917696:QKC917701 QAG917696:QAG917701 PQK917696:PQK917701 PGO917696:PGO917701 OWS917696:OWS917701 OMW917696:OMW917701 ODA917696:ODA917701 NTE917696:NTE917701 NJI917696:NJI917701 MZM917696:MZM917701 MPQ917696:MPQ917701 MFU917696:MFU917701 LVY917696:LVY917701 LMC917696:LMC917701 LCG917696:LCG917701 KSK917696:KSK917701 KIO917696:KIO917701 JYS917696:JYS917701 JOW917696:JOW917701 JFA917696:JFA917701 IVE917696:IVE917701 ILI917696:ILI917701 IBM917696:IBM917701 HRQ917696:HRQ917701 HHU917696:HHU917701 GXY917696:GXY917701 GOC917696:GOC917701 GEG917696:GEG917701 FUK917696:FUK917701 FKO917696:FKO917701 FAS917696:FAS917701 EQW917696:EQW917701 EHA917696:EHA917701 DXE917696:DXE917701 DNI917696:DNI917701 DDM917696:DDM917701 CTQ917696:CTQ917701 CJU917696:CJU917701 BZY917696:BZY917701 BQC917696:BQC917701 BGG917696:BGG917701 AWK917696:AWK917701 AMO917696:AMO917701 ACS917696:ACS917701 SW917696:SW917701 JA917696:JA917701 D917696:E917701 WVM852160:WVM852165 WLQ852160:WLQ852165 WBU852160:WBU852165 VRY852160:VRY852165 VIC852160:VIC852165 UYG852160:UYG852165 UOK852160:UOK852165 UEO852160:UEO852165 TUS852160:TUS852165 TKW852160:TKW852165 TBA852160:TBA852165 SRE852160:SRE852165 SHI852160:SHI852165 RXM852160:RXM852165 RNQ852160:RNQ852165 RDU852160:RDU852165 QTY852160:QTY852165 QKC852160:QKC852165 QAG852160:QAG852165 PQK852160:PQK852165 PGO852160:PGO852165 OWS852160:OWS852165 OMW852160:OMW852165 ODA852160:ODA852165 NTE852160:NTE852165 NJI852160:NJI852165 MZM852160:MZM852165 MPQ852160:MPQ852165 MFU852160:MFU852165 LVY852160:LVY852165 LMC852160:LMC852165 LCG852160:LCG852165 KSK852160:KSK852165 KIO852160:KIO852165 JYS852160:JYS852165 JOW852160:JOW852165 JFA852160:JFA852165 IVE852160:IVE852165 ILI852160:ILI852165 IBM852160:IBM852165 HRQ852160:HRQ852165 HHU852160:HHU852165 GXY852160:GXY852165 GOC852160:GOC852165 GEG852160:GEG852165 FUK852160:FUK852165 FKO852160:FKO852165 FAS852160:FAS852165 EQW852160:EQW852165 EHA852160:EHA852165 DXE852160:DXE852165 DNI852160:DNI852165 DDM852160:DDM852165 CTQ852160:CTQ852165 CJU852160:CJU852165 BZY852160:BZY852165 BQC852160:BQC852165 BGG852160:BGG852165 AWK852160:AWK852165 AMO852160:AMO852165 ACS852160:ACS852165 SW852160:SW852165 JA852160:JA852165 D852160:E852165 WVM786624:WVM786629 WLQ786624:WLQ786629 WBU786624:WBU786629 VRY786624:VRY786629 VIC786624:VIC786629 UYG786624:UYG786629 UOK786624:UOK786629 UEO786624:UEO786629 TUS786624:TUS786629 TKW786624:TKW786629 TBA786624:TBA786629 SRE786624:SRE786629 SHI786624:SHI786629 RXM786624:RXM786629 RNQ786624:RNQ786629 RDU786624:RDU786629 QTY786624:QTY786629 QKC786624:QKC786629 QAG786624:QAG786629 PQK786624:PQK786629 PGO786624:PGO786629 OWS786624:OWS786629 OMW786624:OMW786629 ODA786624:ODA786629 NTE786624:NTE786629 NJI786624:NJI786629 MZM786624:MZM786629 MPQ786624:MPQ786629 MFU786624:MFU786629 LVY786624:LVY786629 LMC786624:LMC786629 LCG786624:LCG786629 KSK786624:KSK786629 KIO786624:KIO786629 JYS786624:JYS786629 JOW786624:JOW786629 JFA786624:JFA786629 IVE786624:IVE786629 ILI786624:ILI786629 IBM786624:IBM786629 HRQ786624:HRQ786629 HHU786624:HHU786629 GXY786624:GXY786629 GOC786624:GOC786629 GEG786624:GEG786629 FUK786624:FUK786629 FKO786624:FKO786629 FAS786624:FAS786629 EQW786624:EQW786629 EHA786624:EHA786629 DXE786624:DXE786629 DNI786624:DNI786629 DDM786624:DDM786629 CTQ786624:CTQ786629 CJU786624:CJU786629 BZY786624:BZY786629 BQC786624:BQC786629 BGG786624:BGG786629 AWK786624:AWK786629 AMO786624:AMO786629 ACS786624:ACS786629 SW786624:SW786629 JA786624:JA786629 D786624:E786629 WVM721088:WVM721093 WLQ721088:WLQ721093 WBU721088:WBU721093 VRY721088:VRY721093 VIC721088:VIC721093 UYG721088:UYG721093 UOK721088:UOK721093 UEO721088:UEO721093 TUS721088:TUS721093 TKW721088:TKW721093 TBA721088:TBA721093 SRE721088:SRE721093 SHI721088:SHI721093 RXM721088:RXM721093 RNQ721088:RNQ721093 RDU721088:RDU721093 QTY721088:QTY721093 QKC721088:QKC721093 QAG721088:QAG721093 PQK721088:PQK721093 PGO721088:PGO721093 OWS721088:OWS721093 OMW721088:OMW721093 ODA721088:ODA721093 NTE721088:NTE721093 NJI721088:NJI721093 MZM721088:MZM721093 MPQ721088:MPQ721093 MFU721088:MFU721093 LVY721088:LVY721093 LMC721088:LMC721093 LCG721088:LCG721093 KSK721088:KSK721093 KIO721088:KIO721093 JYS721088:JYS721093 JOW721088:JOW721093 JFA721088:JFA721093 IVE721088:IVE721093 ILI721088:ILI721093 IBM721088:IBM721093 HRQ721088:HRQ721093 HHU721088:HHU721093 GXY721088:GXY721093 GOC721088:GOC721093 GEG721088:GEG721093 FUK721088:FUK721093 FKO721088:FKO721093 FAS721088:FAS721093 EQW721088:EQW721093 EHA721088:EHA721093 DXE721088:DXE721093 DNI721088:DNI721093 DDM721088:DDM721093 CTQ721088:CTQ721093 CJU721088:CJU721093 BZY721088:BZY721093 BQC721088:BQC721093 BGG721088:BGG721093 AWK721088:AWK721093 AMO721088:AMO721093 ACS721088:ACS721093 SW721088:SW721093 JA721088:JA721093 D721088:E721093 WVM655552:WVM655557 WLQ655552:WLQ655557 WBU655552:WBU655557 VRY655552:VRY655557 VIC655552:VIC655557 UYG655552:UYG655557 UOK655552:UOK655557 UEO655552:UEO655557 TUS655552:TUS655557 TKW655552:TKW655557 TBA655552:TBA655557 SRE655552:SRE655557 SHI655552:SHI655557 RXM655552:RXM655557 RNQ655552:RNQ655557 RDU655552:RDU655557 QTY655552:QTY655557 QKC655552:QKC655557 QAG655552:QAG655557 PQK655552:PQK655557 PGO655552:PGO655557 OWS655552:OWS655557 OMW655552:OMW655557 ODA655552:ODA655557 NTE655552:NTE655557 NJI655552:NJI655557 MZM655552:MZM655557 MPQ655552:MPQ655557 MFU655552:MFU655557 LVY655552:LVY655557 LMC655552:LMC655557 LCG655552:LCG655557 KSK655552:KSK655557 KIO655552:KIO655557 JYS655552:JYS655557 JOW655552:JOW655557 JFA655552:JFA655557 IVE655552:IVE655557 ILI655552:ILI655557 IBM655552:IBM655557 HRQ655552:HRQ655557 HHU655552:HHU655557 GXY655552:GXY655557 GOC655552:GOC655557 GEG655552:GEG655557 FUK655552:FUK655557 FKO655552:FKO655557 FAS655552:FAS655557 EQW655552:EQW655557 EHA655552:EHA655557 DXE655552:DXE655557 DNI655552:DNI655557 DDM655552:DDM655557 CTQ655552:CTQ655557 CJU655552:CJU655557 BZY655552:BZY655557 BQC655552:BQC655557 BGG655552:BGG655557 AWK655552:AWK655557 AMO655552:AMO655557 ACS655552:ACS655557 SW655552:SW655557 JA655552:JA655557 D655552:E655557 WVM590016:WVM590021 WLQ590016:WLQ590021 WBU590016:WBU590021 VRY590016:VRY590021 VIC590016:VIC590021 UYG590016:UYG590021 UOK590016:UOK590021 UEO590016:UEO590021 TUS590016:TUS590021 TKW590016:TKW590021 TBA590016:TBA590021 SRE590016:SRE590021 SHI590016:SHI590021 RXM590016:RXM590021 RNQ590016:RNQ590021 RDU590016:RDU590021 QTY590016:QTY590021 QKC590016:QKC590021 QAG590016:QAG590021 PQK590016:PQK590021 PGO590016:PGO590021 OWS590016:OWS590021 OMW590016:OMW590021 ODA590016:ODA590021 NTE590016:NTE590021 NJI590016:NJI590021 MZM590016:MZM590021 MPQ590016:MPQ590021 MFU590016:MFU590021 LVY590016:LVY590021 LMC590016:LMC590021 LCG590016:LCG590021 KSK590016:KSK590021 KIO590016:KIO590021 JYS590016:JYS590021 JOW590016:JOW590021 JFA590016:JFA590021 IVE590016:IVE590021 ILI590016:ILI590021 IBM590016:IBM590021 HRQ590016:HRQ590021 HHU590016:HHU590021 GXY590016:GXY590021 GOC590016:GOC590021 GEG590016:GEG590021 FUK590016:FUK590021 FKO590016:FKO590021 FAS590016:FAS590021 EQW590016:EQW590021 EHA590016:EHA590021 DXE590016:DXE590021 DNI590016:DNI590021 DDM590016:DDM590021 CTQ590016:CTQ590021 CJU590016:CJU590021 BZY590016:BZY590021 BQC590016:BQC590021 BGG590016:BGG590021 AWK590016:AWK590021 AMO590016:AMO590021 ACS590016:ACS590021 SW590016:SW590021 JA590016:JA590021 D590016:E590021 WVM524480:WVM524485 WLQ524480:WLQ524485 WBU524480:WBU524485 VRY524480:VRY524485 VIC524480:VIC524485 UYG524480:UYG524485 UOK524480:UOK524485 UEO524480:UEO524485 TUS524480:TUS524485 TKW524480:TKW524485 TBA524480:TBA524485 SRE524480:SRE524485 SHI524480:SHI524485 RXM524480:RXM524485 RNQ524480:RNQ524485 RDU524480:RDU524485 QTY524480:QTY524485 QKC524480:QKC524485 QAG524480:QAG524485 PQK524480:PQK524485 PGO524480:PGO524485 OWS524480:OWS524485 OMW524480:OMW524485 ODA524480:ODA524485 NTE524480:NTE524485 NJI524480:NJI524485 MZM524480:MZM524485 MPQ524480:MPQ524485 MFU524480:MFU524485 LVY524480:LVY524485 LMC524480:LMC524485 LCG524480:LCG524485 KSK524480:KSK524485 KIO524480:KIO524485 JYS524480:JYS524485 JOW524480:JOW524485 JFA524480:JFA524485 IVE524480:IVE524485 ILI524480:ILI524485 IBM524480:IBM524485 HRQ524480:HRQ524485 HHU524480:HHU524485 GXY524480:GXY524485 GOC524480:GOC524485 GEG524480:GEG524485 FUK524480:FUK524485 FKO524480:FKO524485 FAS524480:FAS524485 EQW524480:EQW524485 EHA524480:EHA524485 DXE524480:DXE524485 DNI524480:DNI524485 DDM524480:DDM524485 CTQ524480:CTQ524485 CJU524480:CJU524485 BZY524480:BZY524485 BQC524480:BQC524485 BGG524480:BGG524485 AWK524480:AWK524485 AMO524480:AMO524485 ACS524480:ACS524485 SW524480:SW524485 JA524480:JA524485 D524480:E524485 WVM458944:WVM458949 WLQ458944:WLQ458949 WBU458944:WBU458949 VRY458944:VRY458949 VIC458944:VIC458949 UYG458944:UYG458949 UOK458944:UOK458949 UEO458944:UEO458949 TUS458944:TUS458949 TKW458944:TKW458949 TBA458944:TBA458949 SRE458944:SRE458949 SHI458944:SHI458949 RXM458944:RXM458949 RNQ458944:RNQ458949 RDU458944:RDU458949 QTY458944:QTY458949 QKC458944:QKC458949 QAG458944:QAG458949 PQK458944:PQK458949 PGO458944:PGO458949 OWS458944:OWS458949 OMW458944:OMW458949 ODA458944:ODA458949 NTE458944:NTE458949 NJI458944:NJI458949 MZM458944:MZM458949 MPQ458944:MPQ458949 MFU458944:MFU458949 LVY458944:LVY458949 LMC458944:LMC458949 LCG458944:LCG458949 KSK458944:KSK458949 KIO458944:KIO458949 JYS458944:JYS458949 JOW458944:JOW458949 JFA458944:JFA458949 IVE458944:IVE458949 ILI458944:ILI458949 IBM458944:IBM458949 HRQ458944:HRQ458949 HHU458944:HHU458949 GXY458944:GXY458949 GOC458944:GOC458949 GEG458944:GEG458949 FUK458944:FUK458949 FKO458944:FKO458949 FAS458944:FAS458949 EQW458944:EQW458949 EHA458944:EHA458949 DXE458944:DXE458949 DNI458944:DNI458949 DDM458944:DDM458949 CTQ458944:CTQ458949 CJU458944:CJU458949 BZY458944:BZY458949 BQC458944:BQC458949 BGG458944:BGG458949 AWK458944:AWK458949 AMO458944:AMO458949 ACS458944:ACS458949 SW458944:SW458949 JA458944:JA458949 D458944:E458949 WVM393408:WVM393413 WLQ393408:WLQ393413 WBU393408:WBU393413 VRY393408:VRY393413 VIC393408:VIC393413 UYG393408:UYG393413 UOK393408:UOK393413 UEO393408:UEO393413 TUS393408:TUS393413 TKW393408:TKW393413 TBA393408:TBA393413 SRE393408:SRE393413 SHI393408:SHI393413 RXM393408:RXM393413 RNQ393408:RNQ393413 RDU393408:RDU393413 QTY393408:QTY393413 QKC393408:QKC393413 QAG393408:QAG393413 PQK393408:PQK393413 PGO393408:PGO393413 OWS393408:OWS393413 OMW393408:OMW393413 ODA393408:ODA393413 NTE393408:NTE393413 NJI393408:NJI393413 MZM393408:MZM393413 MPQ393408:MPQ393413 MFU393408:MFU393413 LVY393408:LVY393413 LMC393408:LMC393413 LCG393408:LCG393413 KSK393408:KSK393413 KIO393408:KIO393413 JYS393408:JYS393413 JOW393408:JOW393413 JFA393408:JFA393413 IVE393408:IVE393413 ILI393408:ILI393413 IBM393408:IBM393413 HRQ393408:HRQ393413 HHU393408:HHU393413 GXY393408:GXY393413 GOC393408:GOC393413 GEG393408:GEG393413 FUK393408:FUK393413 FKO393408:FKO393413 FAS393408:FAS393413 EQW393408:EQW393413 EHA393408:EHA393413 DXE393408:DXE393413 DNI393408:DNI393413 DDM393408:DDM393413 CTQ393408:CTQ393413 CJU393408:CJU393413 BZY393408:BZY393413 BQC393408:BQC393413 BGG393408:BGG393413 AWK393408:AWK393413 AMO393408:AMO393413 ACS393408:ACS393413 SW393408:SW393413 JA393408:JA393413 D393408:E393413 WVM327872:WVM327877 WLQ327872:WLQ327877 WBU327872:WBU327877 VRY327872:VRY327877 VIC327872:VIC327877 UYG327872:UYG327877 UOK327872:UOK327877 UEO327872:UEO327877 TUS327872:TUS327877 TKW327872:TKW327877 TBA327872:TBA327877 SRE327872:SRE327877 SHI327872:SHI327877 RXM327872:RXM327877 RNQ327872:RNQ327877 RDU327872:RDU327877 QTY327872:QTY327877 QKC327872:QKC327877 QAG327872:QAG327877 PQK327872:PQK327877 PGO327872:PGO327877 OWS327872:OWS327877 OMW327872:OMW327877 ODA327872:ODA327877 NTE327872:NTE327877 NJI327872:NJI327877 MZM327872:MZM327877 MPQ327872:MPQ327877 MFU327872:MFU327877 LVY327872:LVY327877 LMC327872:LMC327877 LCG327872:LCG327877 KSK327872:KSK327877 KIO327872:KIO327877 JYS327872:JYS327877 JOW327872:JOW327877 JFA327872:JFA327877 IVE327872:IVE327877 ILI327872:ILI327877 IBM327872:IBM327877 HRQ327872:HRQ327877 HHU327872:HHU327877 GXY327872:GXY327877 GOC327872:GOC327877 GEG327872:GEG327877 FUK327872:FUK327877 FKO327872:FKO327877 FAS327872:FAS327877 EQW327872:EQW327877 EHA327872:EHA327877 DXE327872:DXE327877 DNI327872:DNI327877 DDM327872:DDM327877 CTQ327872:CTQ327877 CJU327872:CJU327877 BZY327872:BZY327877 BQC327872:BQC327877 BGG327872:BGG327877 AWK327872:AWK327877 AMO327872:AMO327877 ACS327872:ACS327877 SW327872:SW327877 JA327872:JA327877 D327872:E327877 WVM262336:WVM262341 WLQ262336:WLQ262341 WBU262336:WBU262341 VRY262336:VRY262341 VIC262336:VIC262341 UYG262336:UYG262341 UOK262336:UOK262341 UEO262336:UEO262341 TUS262336:TUS262341 TKW262336:TKW262341 TBA262336:TBA262341 SRE262336:SRE262341 SHI262336:SHI262341 RXM262336:RXM262341 RNQ262336:RNQ262341 RDU262336:RDU262341 QTY262336:QTY262341 QKC262336:QKC262341 QAG262336:QAG262341 PQK262336:PQK262341 PGO262336:PGO262341 OWS262336:OWS262341 OMW262336:OMW262341 ODA262336:ODA262341 NTE262336:NTE262341 NJI262336:NJI262341 MZM262336:MZM262341 MPQ262336:MPQ262341 MFU262336:MFU262341 LVY262336:LVY262341 LMC262336:LMC262341 LCG262336:LCG262341 KSK262336:KSK262341 KIO262336:KIO262341 JYS262336:JYS262341 JOW262336:JOW262341 JFA262336:JFA262341 IVE262336:IVE262341 ILI262336:ILI262341 IBM262336:IBM262341 HRQ262336:HRQ262341 HHU262336:HHU262341 GXY262336:GXY262341 GOC262336:GOC262341 GEG262336:GEG262341 FUK262336:FUK262341 FKO262336:FKO262341 FAS262336:FAS262341 EQW262336:EQW262341 EHA262336:EHA262341 DXE262336:DXE262341 DNI262336:DNI262341 DDM262336:DDM262341 CTQ262336:CTQ262341 CJU262336:CJU262341 BZY262336:BZY262341 BQC262336:BQC262341 BGG262336:BGG262341 AWK262336:AWK262341 AMO262336:AMO262341 ACS262336:ACS262341 SW262336:SW262341 JA262336:JA262341 D262336:E262341 WVM196800:WVM196805 WLQ196800:WLQ196805 WBU196800:WBU196805 VRY196800:VRY196805 VIC196800:VIC196805 UYG196800:UYG196805 UOK196800:UOK196805 UEO196800:UEO196805 TUS196800:TUS196805 TKW196800:TKW196805 TBA196800:TBA196805 SRE196800:SRE196805 SHI196800:SHI196805 RXM196800:RXM196805 RNQ196800:RNQ196805 RDU196800:RDU196805 QTY196800:QTY196805 QKC196800:QKC196805 QAG196800:QAG196805 PQK196800:PQK196805 PGO196800:PGO196805 OWS196800:OWS196805 OMW196800:OMW196805 ODA196800:ODA196805 NTE196800:NTE196805 NJI196800:NJI196805 MZM196800:MZM196805 MPQ196800:MPQ196805 MFU196800:MFU196805 LVY196800:LVY196805 LMC196800:LMC196805 LCG196800:LCG196805 KSK196800:KSK196805 KIO196800:KIO196805 JYS196800:JYS196805 JOW196800:JOW196805 JFA196800:JFA196805 IVE196800:IVE196805 ILI196800:ILI196805 IBM196800:IBM196805 HRQ196800:HRQ196805 HHU196800:HHU196805 GXY196800:GXY196805 GOC196800:GOC196805 GEG196800:GEG196805 FUK196800:FUK196805 FKO196800:FKO196805 FAS196800:FAS196805 EQW196800:EQW196805 EHA196800:EHA196805 DXE196800:DXE196805 DNI196800:DNI196805 DDM196800:DDM196805 CTQ196800:CTQ196805 CJU196800:CJU196805 BZY196800:BZY196805 BQC196800:BQC196805 BGG196800:BGG196805 AWK196800:AWK196805 AMO196800:AMO196805 ACS196800:ACS196805 SW196800:SW196805 JA196800:JA196805 D196800:E196805 WVM131264:WVM131269 WLQ131264:WLQ131269 WBU131264:WBU131269 VRY131264:VRY131269 VIC131264:VIC131269 UYG131264:UYG131269 UOK131264:UOK131269 UEO131264:UEO131269 TUS131264:TUS131269 TKW131264:TKW131269 TBA131264:TBA131269 SRE131264:SRE131269 SHI131264:SHI131269 RXM131264:RXM131269 RNQ131264:RNQ131269 RDU131264:RDU131269 QTY131264:QTY131269 QKC131264:QKC131269 QAG131264:QAG131269 PQK131264:PQK131269 PGO131264:PGO131269 OWS131264:OWS131269 OMW131264:OMW131269 ODA131264:ODA131269 NTE131264:NTE131269 NJI131264:NJI131269 MZM131264:MZM131269 MPQ131264:MPQ131269 MFU131264:MFU131269 LVY131264:LVY131269 LMC131264:LMC131269 LCG131264:LCG131269 KSK131264:KSK131269 KIO131264:KIO131269 JYS131264:JYS131269 JOW131264:JOW131269 JFA131264:JFA131269 IVE131264:IVE131269 ILI131264:ILI131269 IBM131264:IBM131269 HRQ131264:HRQ131269 HHU131264:HHU131269 GXY131264:GXY131269 GOC131264:GOC131269 GEG131264:GEG131269 FUK131264:FUK131269 FKO131264:FKO131269 FAS131264:FAS131269 EQW131264:EQW131269 EHA131264:EHA131269 DXE131264:DXE131269 DNI131264:DNI131269 DDM131264:DDM131269 CTQ131264:CTQ131269 CJU131264:CJU131269 BZY131264:BZY131269 BQC131264:BQC131269 BGG131264:BGG131269 AWK131264:AWK131269 AMO131264:AMO131269 ACS131264:ACS131269 SW131264:SW131269 JA131264:JA131269 D131264:E131269 WVM65728:WVM65733 WLQ65728:WLQ65733 WBU65728:WBU65733 VRY65728:VRY65733 VIC65728:VIC65733 UYG65728:UYG65733 UOK65728:UOK65733 UEO65728:UEO65733 TUS65728:TUS65733 TKW65728:TKW65733 TBA65728:TBA65733 SRE65728:SRE65733 SHI65728:SHI65733 RXM65728:RXM65733 RNQ65728:RNQ65733 RDU65728:RDU65733 QTY65728:QTY65733 QKC65728:QKC65733 QAG65728:QAG65733 PQK65728:PQK65733 PGO65728:PGO65733 OWS65728:OWS65733 OMW65728:OMW65733 ODA65728:ODA65733 NTE65728:NTE65733 NJI65728:NJI65733 MZM65728:MZM65733 MPQ65728:MPQ65733 MFU65728:MFU65733 LVY65728:LVY65733 LMC65728:LMC65733 LCG65728:LCG65733 KSK65728:KSK65733 KIO65728:KIO65733 JYS65728:JYS65733 JOW65728:JOW65733 JFA65728:JFA65733 IVE65728:IVE65733 ILI65728:ILI65733 IBM65728:IBM65733 HRQ65728:HRQ65733 HHU65728:HHU65733 GXY65728:GXY65733 GOC65728:GOC65733 GEG65728:GEG65733 FUK65728:FUK65733 FKO65728:FKO65733 FAS65728:FAS65733 EQW65728:EQW65733 EHA65728:EHA65733 DXE65728:DXE65733 DNI65728:DNI65733 DDM65728:DDM65733 CTQ65728:CTQ65733 CJU65728:CJU65733 BZY65728:BZY65733 BQC65728:BQC65733 BGG65728:BGG65733 AWK65728:AWK65733 AMO65728:AMO65733 ACS65728:ACS65733 SW65728:SW65733 JA65728:JA65733 D65728:E65733 WVM983240:WVM983245 WLQ983240:WLQ983245 WBU983240:WBU983245 VRY983240:VRY983245 VIC983240:VIC983245 UYG983240:UYG983245 UOK983240:UOK983245 UEO983240:UEO983245 TUS983240:TUS983245 TKW983240:TKW983245 TBA983240:TBA983245 SRE983240:SRE983245 SHI983240:SHI983245 RXM983240:RXM983245 RNQ983240:RNQ983245 RDU983240:RDU983245 QTY983240:QTY983245 QKC983240:QKC983245 QAG983240:QAG983245 PQK983240:PQK983245 PGO983240:PGO983245 OWS983240:OWS983245 OMW983240:OMW983245 ODA983240:ODA983245 NTE983240:NTE983245 NJI983240:NJI983245 MZM983240:MZM983245 MPQ983240:MPQ983245 MFU983240:MFU983245 LVY983240:LVY983245 LMC983240:LMC983245 LCG983240:LCG983245 KSK983240:KSK983245 KIO983240:KIO983245 JYS983240:JYS983245 JOW983240:JOW983245 JFA983240:JFA983245 IVE983240:IVE983245 ILI983240:ILI983245 IBM983240:IBM983245 HRQ983240:HRQ983245 HHU983240:HHU983245 GXY983240:GXY983245 GOC983240:GOC983245 GEG983240:GEG983245 FUK983240:FUK983245 FKO983240:FKO983245 FAS983240:FAS983245 EQW983240:EQW983245 EHA983240:EHA983245 DXE983240:DXE983245 DNI983240:DNI983245 DDM983240:DDM983245 CTQ983240:CTQ983245 CJU983240:CJU983245 BZY983240:BZY983245 BQC983240:BQC983245 BGG983240:BGG983245 AWK983240:AWK983245 AMO983240:AMO983245 ACS983240:ACS983245 SW983240:SW983245 JA983240:JA983245 D983240:E983245 WVM917704:WVM917709 WLQ917704:WLQ917709 WBU917704:WBU917709 VRY917704:VRY917709 VIC917704:VIC917709 UYG917704:UYG917709 UOK917704:UOK917709 UEO917704:UEO917709 TUS917704:TUS917709 TKW917704:TKW917709 TBA917704:TBA917709 SRE917704:SRE917709 SHI917704:SHI917709 RXM917704:RXM917709 RNQ917704:RNQ917709 RDU917704:RDU917709 QTY917704:QTY917709 QKC917704:QKC917709 QAG917704:QAG917709 PQK917704:PQK917709 PGO917704:PGO917709 OWS917704:OWS917709 OMW917704:OMW917709 ODA917704:ODA917709 NTE917704:NTE917709 NJI917704:NJI917709 MZM917704:MZM917709 MPQ917704:MPQ917709 MFU917704:MFU917709 LVY917704:LVY917709 LMC917704:LMC917709 LCG917704:LCG917709 KSK917704:KSK917709 KIO917704:KIO917709 JYS917704:JYS917709 JOW917704:JOW917709 JFA917704:JFA917709 IVE917704:IVE917709 ILI917704:ILI917709 IBM917704:IBM917709 HRQ917704:HRQ917709 HHU917704:HHU917709 GXY917704:GXY917709 GOC917704:GOC917709 GEG917704:GEG917709 FUK917704:FUK917709 FKO917704:FKO917709 FAS917704:FAS917709 EQW917704:EQW917709 EHA917704:EHA917709 DXE917704:DXE917709 DNI917704:DNI917709 DDM917704:DDM917709 CTQ917704:CTQ917709 CJU917704:CJU917709 BZY917704:BZY917709 BQC917704:BQC917709 BGG917704:BGG917709 AWK917704:AWK917709 AMO917704:AMO917709 ACS917704:ACS917709 SW917704:SW917709 JA917704:JA917709 D917704:E917709 WVM852168:WVM852173 WLQ852168:WLQ852173 WBU852168:WBU852173 VRY852168:VRY852173 VIC852168:VIC852173 UYG852168:UYG852173 UOK852168:UOK852173 UEO852168:UEO852173 TUS852168:TUS852173 TKW852168:TKW852173 TBA852168:TBA852173 SRE852168:SRE852173 SHI852168:SHI852173 RXM852168:RXM852173 RNQ852168:RNQ852173 RDU852168:RDU852173 QTY852168:QTY852173 QKC852168:QKC852173 QAG852168:QAG852173 PQK852168:PQK852173 PGO852168:PGO852173 OWS852168:OWS852173 OMW852168:OMW852173 ODA852168:ODA852173 NTE852168:NTE852173 NJI852168:NJI852173 MZM852168:MZM852173 MPQ852168:MPQ852173 MFU852168:MFU852173 LVY852168:LVY852173 LMC852168:LMC852173 LCG852168:LCG852173 KSK852168:KSK852173 KIO852168:KIO852173 JYS852168:JYS852173 JOW852168:JOW852173 JFA852168:JFA852173 IVE852168:IVE852173 ILI852168:ILI852173 IBM852168:IBM852173 HRQ852168:HRQ852173 HHU852168:HHU852173 GXY852168:GXY852173 GOC852168:GOC852173 GEG852168:GEG852173 FUK852168:FUK852173 FKO852168:FKO852173 FAS852168:FAS852173 EQW852168:EQW852173 EHA852168:EHA852173 DXE852168:DXE852173 DNI852168:DNI852173 DDM852168:DDM852173 CTQ852168:CTQ852173 CJU852168:CJU852173 BZY852168:BZY852173 BQC852168:BQC852173 BGG852168:BGG852173 AWK852168:AWK852173 AMO852168:AMO852173 ACS852168:ACS852173 SW852168:SW852173 JA852168:JA852173 D852168:E852173 WVM786632:WVM786637 WLQ786632:WLQ786637 WBU786632:WBU786637 VRY786632:VRY786637 VIC786632:VIC786637 UYG786632:UYG786637 UOK786632:UOK786637 UEO786632:UEO786637 TUS786632:TUS786637 TKW786632:TKW786637 TBA786632:TBA786637 SRE786632:SRE786637 SHI786632:SHI786637 RXM786632:RXM786637 RNQ786632:RNQ786637 RDU786632:RDU786637 QTY786632:QTY786637 QKC786632:QKC786637 QAG786632:QAG786637 PQK786632:PQK786637 PGO786632:PGO786637 OWS786632:OWS786637 OMW786632:OMW786637 ODA786632:ODA786637 NTE786632:NTE786637 NJI786632:NJI786637 MZM786632:MZM786637 MPQ786632:MPQ786637 MFU786632:MFU786637 LVY786632:LVY786637 LMC786632:LMC786637 LCG786632:LCG786637 KSK786632:KSK786637 KIO786632:KIO786637 JYS786632:JYS786637 JOW786632:JOW786637 JFA786632:JFA786637 IVE786632:IVE786637 ILI786632:ILI786637 IBM786632:IBM786637 HRQ786632:HRQ786637 HHU786632:HHU786637 GXY786632:GXY786637 GOC786632:GOC786637 GEG786632:GEG786637 FUK786632:FUK786637 FKO786632:FKO786637 FAS786632:FAS786637 EQW786632:EQW786637 EHA786632:EHA786637 DXE786632:DXE786637 DNI786632:DNI786637 DDM786632:DDM786637 CTQ786632:CTQ786637 CJU786632:CJU786637 BZY786632:BZY786637 BQC786632:BQC786637 BGG786632:BGG786637 AWK786632:AWK786637 AMO786632:AMO786637 ACS786632:ACS786637 SW786632:SW786637 JA786632:JA786637 D786632:E786637 WVM721096:WVM721101 WLQ721096:WLQ721101 WBU721096:WBU721101 VRY721096:VRY721101 VIC721096:VIC721101 UYG721096:UYG721101 UOK721096:UOK721101 UEO721096:UEO721101 TUS721096:TUS721101 TKW721096:TKW721101 TBA721096:TBA721101 SRE721096:SRE721101 SHI721096:SHI721101 RXM721096:RXM721101 RNQ721096:RNQ721101 RDU721096:RDU721101 QTY721096:QTY721101 QKC721096:QKC721101 QAG721096:QAG721101 PQK721096:PQK721101 PGO721096:PGO721101 OWS721096:OWS721101 OMW721096:OMW721101 ODA721096:ODA721101 NTE721096:NTE721101 NJI721096:NJI721101 MZM721096:MZM721101 MPQ721096:MPQ721101 MFU721096:MFU721101 LVY721096:LVY721101 LMC721096:LMC721101 LCG721096:LCG721101 KSK721096:KSK721101 KIO721096:KIO721101 JYS721096:JYS721101 JOW721096:JOW721101 JFA721096:JFA721101 IVE721096:IVE721101 ILI721096:ILI721101 IBM721096:IBM721101 HRQ721096:HRQ721101 HHU721096:HHU721101 GXY721096:GXY721101 GOC721096:GOC721101 GEG721096:GEG721101 FUK721096:FUK721101 FKO721096:FKO721101 FAS721096:FAS721101 EQW721096:EQW721101 EHA721096:EHA721101 DXE721096:DXE721101 DNI721096:DNI721101 DDM721096:DDM721101 CTQ721096:CTQ721101 CJU721096:CJU721101 BZY721096:BZY721101 BQC721096:BQC721101 BGG721096:BGG721101 AWK721096:AWK721101 AMO721096:AMO721101 ACS721096:ACS721101 SW721096:SW721101 JA721096:JA721101 D721096:E721101 WVM655560:WVM655565 WLQ655560:WLQ655565 WBU655560:WBU655565 VRY655560:VRY655565 VIC655560:VIC655565 UYG655560:UYG655565 UOK655560:UOK655565 UEO655560:UEO655565 TUS655560:TUS655565 TKW655560:TKW655565 TBA655560:TBA655565 SRE655560:SRE655565 SHI655560:SHI655565 RXM655560:RXM655565 RNQ655560:RNQ655565 RDU655560:RDU655565 QTY655560:QTY655565 QKC655560:QKC655565 QAG655560:QAG655565 PQK655560:PQK655565 PGO655560:PGO655565 OWS655560:OWS655565 OMW655560:OMW655565 ODA655560:ODA655565 NTE655560:NTE655565 NJI655560:NJI655565 MZM655560:MZM655565 MPQ655560:MPQ655565 MFU655560:MFU655565 LVY655560:LVY655565 LMC655560:LMC655565 LCG655560:LCG655565 KSK655560:KSK655565 KIO655560:KIO655565 JYS655560:JYS655565 JOW655560:JOW655565 JFA655560:JFA655565 IVE655560:IVE655565 ILI655560:ILI655565 IBM655560:IBM655565 HRQ655560:HRQ655565 HHU655560:HHU655565 GXY655560:GXY655565 GOC655560:GOC655565 GEG655560:GEG655565 FUK655560:FUK655565 FKO655560:FKO655565 FAS655560:FAS655565 EQW655560:EQW655565 EHA655560:EHA655565 DXE655560:DXE655565 DNI655560:DNI655565 DDM655560:DDM655565 CTQ655560:CTQ655565 CJU655560:CJU655565 BZY655560:BZY655565 BQC655560:BQC655565 BGG655560:BGG655565 AWK655560:AWK655565 AMO655560:AMO655565 ACS655560:ACS655565 SW655560:SW655565 JA655560:JA655565 D655560:E655565 WVM590024:WVM590029 WLQ590024:WLQ590029 WBU590024:WBU590029 VRY590024:VRY590029 VIC590024:VIC590029 UYG590024:UYG590029 UOK590024:UOK590029 UEO590024:UEO590029 TUS590024:TUS590029 TKW590024:TKW590029 TBA590024:TBA590029 SRE590024:SRE590029 SHI590024:SHI590029 RXM590024:RXM590029 RNQ590024:RNQ590029 RDU590024:RDU590029 QTY590024:QTY590029 QKC590024:QKC590029 QAG590024:QAG590029 PQK590024:PQK590029 PGO590024:PGO590029 OWS590024:OWS590029 OMW590024:OMW590029 ODA590024:ODA590029 NTE590024:NTE590029 NJI590024:NJI590029 MZM590024:MZM590029 MPQ590024:MPQ590029 MFU590024:MFU590029 LVY590024:LVY590029 LMC590024:LMC590029 LCG590024:LCG590029 KSK590024:KSK590029 KIO590024:KIO590029 JYS590024:JYS590029 JOW590024:JOW590029 JFA590024:JFA590029 IVE590024:IVE590029 ILI590024:ILI590029 IBM590024:IBM590029 HRQ590024:HRQ590029 HHU590024:HHU590029 GXY590024:GXY590029 GOC590024:GOC590029 GEG590024:GEG590029 FUK590024:FUK590029 FKO590024:FKO590029 FAS590024:FAS590029 EQW590024:EQW590029 EHA590024:EHA590029 DXE590024:DXE590029 DNI590024:DNI590029 DDM590024:DDM590029 CTQ590024:CTQ590029 CJU590024:CJU590029 BZY590024:BZY590029 BQC590024:BQC590029 BGG590024:BGG590029 AWK590024:AWK590029 AMO590024:AMO590029 ACS590024:ACS590029 SW590024:SW590029 JA590024:JA590029 D590024:E590029 WVM524488:WVM524493 WLQ524488:WLQ524493 WBU524488:WBU524493 VRY524488:VRY524493 VIC524488:VIC524493 UYG524488:UYG524493 UOK524488:UOK524493 UEO524488:UEO524493 TUS524488:TUS524493 TKW524488:TKW524493 TBA524488:TBA524493 SRE524488:SRE524493 SHI524488:SHI524493 RXM524488:RXM524493 RNQ524488:RNQ524493 RDU524488:RDU524493 QTY524488:QTY524493 QKC524488:QKC524493 QAG524488:QAG524493 PQK524488:PQK524493 PGO524488:PGO524493 OWS524488:OWS524493 OMW524488:OMW524493 ODA524488:ODA524493 NTE524488:NTE524493 NJI524488:NJI524493 MZM524488:MZM524493 MPQ524488:MPQ524493 MFU524488:MFU524493 LVY524488:LVY524493 LMC524488:LMC524493 LCG524488:LCG524493 KSK524488:KSK524493 KIO524488:KIO524493 JYS524488:JYS524493 JOW524488:JOW524493 JFA524488:JFA524493 IVE524488:IVE524493 ILI524488:ILI524493 IBM524488:IBM524493 HRQ524488:HRQ524493 HHU524488:HHU524493 GXY524488:GXY524493 GOC524488:GOC524493 GEG524488:GEG524493 FUK524488:FUK524493 FKO524488:FKO524493 FAS524488:FAS524493 EQW524488:EQW524493 EHA524488:EHA524493 DXE524488:DXE524493 DNI524488:DNI524493 DDM524488:DDM524493 CTQ524488:CTQ524493 CJU524488:CJU524493 BZY524488:BZY524493 BQC524488:BQC524493 BGG524488:BGG524493 AWK524488:AWK524493 AMO524488:AMO524493 ACS524488:ACS524493 SW524488:SW524493 JA524488:JA524493 D524488:E524493 WVM458952:WVM458957 WLQ458952:WLQ458957 WBU458952:WBU458957 VRY458952:VRY458957 VIC458952:VIC458957 UYG458952:UYG458957 UOK458952:UOK458957 UEO458952:UEO458957 TUS458952:TUS458957 TKW458952:TKW458957 TBA458952:TBA458957 SRE458952:SRE458957 SHI458952:SHI458957 RXM458952:RXM458957 RNQ458952:RNQ458957 RDU458952:RDU458957 QTY458952:QTY458957 QKC458952:QKC458957 QAG458952:QAG458957 PQK458952:PQK458957 PGO458952:PGO458957 OWS458952:OWS458957 OMW458952:OMW458957 ODA458952:ODA458957 NTE458952:NTE458957 NJI458952:NJI458957 MZM458952:MZM458957 MPQ458952:MPQ458957 MFU458952:MFU458957 LVY458952:LVY458957 LMC458952:LMC458957 LCG458952:LCG458957 KSK458952:KSK458957 KIO458952:KIO458957 JYS458952:JYS458957 JOW458952:JOW458957 JFA458952:JFA458957 IVE458952:IVE458957 ILI458952:ILI458957 IBM458952:IBM458957 HRQ458952:HRQ458957 HHU458952:HHU458957 GXY458952:GXY458957 GOC458952:GOC458957 GEG458952:GEG458957 FUK458952:FUK458957 FKO458952:FKO458957 FAS458952:FAS458957 EQW458952:EQW458957 EHA458952:EHA458957 DXE458952:DXE458957 DNI458952:DNI458957 DDM458952:DDM458957 CTQ458952:CTQ458957 CJU458952:CJU458957 BZY458952:BZY458957 BQC458952:BQC458957 BGG458952:BGG458957 AWK458952:AWK458957 AMO458952:AMO458957 ACS458952:ACS458957 SW458952:SW458957 JA458952:JA458957 D458952:E458957 WVM393416:WVM393421 WLQ393416:WLQ393421 WBU393416:WBU393421 VRY393416:VRY393421 VIC393416:VIC393421 UYG393416:UYG393421 UOK393416:UOK393421 UEO393416:UEO393421 TUS393416:TUS393421 TKW393416:TKW393421 TBA393416:TBA393421 SRE393416:SRE393421 SHI393416:SHI393421 RXM393416:RXM393421 RNQ393416:RNQ393421 RDU393416:RDU393421 QTY393416:QTY393421 QKC393416:QKC393421 QAG393416:QAG393421 PQK393416:PQK393421 PGO393416:PGO393421 OWS393416:OWS393421 OMW393416:OMW393421 ODA393416:ODA393421 NTE393416:NTE393421 NJI393416:NJI393421 MZM393416:MZM393421 MPQ393416:MPQ393421 MFU393416:MFU393421 LVY393416:LVY393421 LMC393416:LMC393421 LCG393416:LCG393421 KSK393416:KSK393421 KIO393416:KIO393421 JYS393416:JYS393421 JOW393416:JOW393421 JFA393416:JFA393421 IVE393416:IVE393421 ILI393416:ILI393421 IBM393416:IBM393421 HRQ393416:HRQ393421 HHU393416:HHU393421 GXY393416:GXY393421 GOC393416:GOC393421 GEG393416:GEG393421 FUK393416:FUK393421 FKO393416:FKO393421 FAS393416:FAS393421 EQW393416:EQW393421 EHA393416:EHA393421 DXE393416:DXE393421 DNI393416:DNI393421 DDM393416:DDM393421 CTQ393416:CTQ393421 CJU393416:CJU393421 BZY393416:BZY393421 BQC393416:BQC393421 BGG393416:BGG393421 AWK393416:AWK393421 AMO393416:AMO393421 ACS393416:ACS393421 SW393416:SW393421 JA393416:JA393421 D393416:E393421 WVM327880:WVM327885 WLQ327880:WLQ327885 WBU327880:WBU327885 VRY327880:VRY327885 VIC327880:VIC327885 UYG327880:UYG327885 UOK327880:UOK327885 UEO327880:UEO327885 TUS327880:TUS327885 TKW327880:TKW327885 TBA327880:TBA327885 SRE327880:SRE327885 SHI327880:SHI327885 RXM327880:RXM327885 RNQ327880:RNQ327885 RDU327880:RDU327885 QTY327880:QTY327885 QKC327880:QKC327885 QAG327880:QAG327885 PQK327880:PQK327885 PGO327880:PGO327885 OWS327880:OWS327885 OMW327880:OMW327885 ODA327880:ODA327885 NTE327880:NTE327885 NJI327880:NJI327885 MZM327880:MZM327885 MPQ327880:MPQ327885 MFU327880:MFU327885 LVY327880:LVY327885 LMC327880:LMC327885 LCG327880:LCG327885 KSK327880:KSK327885 KIO327880:KIO327885 JYS327880:JYS327885 JOW327880:JOW327885 JFA327880:JFA327885 IVE327880:IVE327885 ILI327880:ILI327885 IBM327880:IBM327885 HRQ327880:HRQ327885 HHU327880:HHU327885 GXY327880:GXY327885 GOC327880:GOC327885 GEG327880:GEG327885 FUK327880:FUK327885 FKO327880:FKO327885 FAS327880:FAS327885 EQW327880:EQW327885 EHA327880:EHA327885 DXE327880:DXE327885 DNI327880:DNI327885 DDM327880:DDM327885 CTQ327880:CTQ327885 CJU327880:CJU327885 BZY327880:BZY327885 BQC327880:BQC327885 BGG327880:BGG327885 AWK327880:AWK327885 AMO327880:AMO327885 ACS327880:ACS327885 SW327880:SW327885 JA327880:JA327885 D327880:E327885 WVM262344:WVM262349 WLQ262344:WLQ262349 WBU262344:WBU262349 VRY262344:VRY262349 VIC262344:VIC262349 UYG262344:UYG262349 UOK262344:UOK262349 UEO262344:UEO262349 TUS262344:TUS262349 TKW262344:TKW262349 TBA262344:TBA262349 SRE262344:SRE262349 SHI262344:SHI262349 RXM262344:RXM262349 RNQ262344:RNQ262349 RDU262344:RDU262349 QTY262344:QTY262349 QKC262344:QKC262349 QAG262344:QAG262349 PQK262344:PQK262349 PGO262344:PGO262349 OWS262344:OWS262349 OMW262344:OMW262349 ODA262344:ODA262349 NTE262344:NTE262349 NJI262344:NJI262349 MZM262344:MZM262349 MPQ262344:MPQ262349 MFU262344:MFU262349 LVY262344:LVY262349 LMC262344:LMC262349 LCG262344:LCG262349 KSK262344:KSK262349 KIO262344:KIO262349 JYS262344:JYS262349 JOW262344:JOW262349 JFA262344:JFA262349 IVE262344:IVE262349 ILI262344:ILI262349 IBM262344:IBM262349 HRQ262344:HRQ262349 HHU262344:HHU262349 GXY262344:GXY262349 GOC262344:GOC262349 GEG262344:GEG262349 FUK262344:FUK262349 FKO262344:FKO262349 FAS262344:FAS262349 EQW262344:EQW262349 EHA262344:EHA262349 DXE262344:DXE262349 DNI262344:DNI262349 DDM262344:DDM262349 CTQ262344:CTQ262349 CJU262344:CJU262349 BZY262344:BZY262349 BQC262344:BQC262349 BGG262344:BGG262349 AWK262344:AWK262349 AMO262344:AMO262349 ACS262344:ACS262349 SW262344:SW262349 JA262344:JA262349 D262344:E262349 WVM196808:WVM196813 WLQ196808:WLQ196813 WBU196808:WBU196813 VRY196808:VRY196813 VIC196808:VIC196813 UYG196808:UYG196813 UOK196808:UOK196813 UEO196808:UEO196813 TUS196808:TUS196813 TKW196808:TKW196813 TBA196808:TBA196813 SRE196808:SRE196813 SHI196808:SHI196813 RXM196808:RXM196813 RNQ196808:RNQ196813 RDU196808:RDU196813 QTY196808:QTY196813 QKC196808:QKC196813 QAG196808:QAG196813 PQK196808:PQK196813 PGO196808:PGO196813 OWS196808:OWS196813 OMW196808:OMW196813 ODA196808:ODA196813 NTE196808:NTE196813 NJI196808:NJI196813 MZM196808:MZM196813 MPQ196808:MPQ196813 MFU196808:MFU196813 LVY196808:LVY196813 LMC196808:LMC196813 LCG196808:LCG196813 KSK196808:KSK196813 KIO196808:KIO196813 JYS196808:JYS196813 JOW196808:JOW196813 JFA196808:JFA196813 IVE196808:IVE196813 ILI196808:ILI196813 IBM196808:IBM196813 HRQ196808:HRQ196813 HHU196808:HHU196813 GXY196808:GXY196813 GOC196808:GOC196813 GEG196808:GEG196813 FUK196808:FUK196813 FKO196808:FKO196813 FAS196808:FAS196813 EQW196808:EQW196813 EHA196808:EHA196813 DXE196808:DXE196813 DNI196808:DNI196813 DDM196808:DDM196813 CTQ196808:CTQ196813 CJU196808:CJU196813 BZY196808:BZY196813 BQC196808:BQC196813 BGG196808:BGG196813 AWK196808:AWK196813 AMO196808:AMO196813 ACS196808:ACS196813 SW196808:SW196813 JA196808:JA196813 D196808:E196813 WVM131272:WVM131277 WLQ131272:WLQ131277 WBU131272:WBU131277 VRY131272:VRY131277 VIC131272:VIC131277 UYG131272:UYG131277 UOK131272:UOK131277 UEO131272:UEO131277 TUS131272:TUS131277 TKW131272:TKW131277 TBA131272:TBA131277 SRE131272:SRE131277 SHI131272:SHI131277 RXM131272:RXM131277 RNQ131272:RNQ131277 RDU131272:RDU131277 QTY131272:QTY131277 QKC131272:QKC131277 QAG131272:QAG131277 PQK131272:PQK131277 PGO131272:PGO131277 OWS131272:OWS131277 OMW131272:OMW131277 ODA131272:ODA131277 NTE131272:NTE131277 NJI131272:NJI131277 MZM131272:MZM131277 MPQ131272:MPQ131277 MFU131272:MFU131277 LVY131272:LVY131277 LMC131272:LMC131277 LCG131272:LCG131277 KSK131272:KSK131277 KIO131272:KIO131277 JYS131272:JYS131277 JOW131272:JOW131277 JFA131272:JFA131277 IVE131272:IVE131277 ILI131272:ILI131277 IBM131272:IBM131277 HRQ131272:HRQ131277 HHU131272:HHU131277 GXY131272:GXY131277 GOC131272:GOC131277 GEG131272:GEG131277 FUK131272:FUK131277 FKO131272:FKO131277 FAS131272:FAS131277 EQW131272:EQW131277 EHA131272:EHA131277 DXE131272:DXE131277 DNI131272:DNI131277 DDM131272:DDM131277 CTQ131272:CTQ131277 CJU131272:CJU131277 BZY131272:BZY131277 BQC131272:BQC131277 BGG131272:BGG131277 AWK131272:AWK131277 AMO131272:AMO131277 ACS131272:ACS131277 SW131272:SW131277 JA131272:JA131277 D131272:E131277 WVM65736:WVM65741 WLQ65736:WLQ65741 WBU65736:WBU65741 VRY65736:VRY65741 VIC65736:VIC65741 UYG65736:UYG65741 UOK65736:UOK65741 UEO65736:UEO65741 TUS65736:TUS65741 TKW65736:TKW65741 TBA65736:TBA65741 SRE65736:SRE65741 SHI65736:SHI65741 RXM65736:RXM65741 RNQ65736:RNQ65741 RDU65736:RDU65741 QTY65736:QTY65741 QKC65736:QKC65741 QAG65736:QAG65741 PQK65736:PQK65741 PGO65736:PGO65741 OWS65736:OWS65741 OMW65736:OMW65741 ODA65736:ODA65741 NTE65736:NTE65741 NJI65736:NJI65741 MZM65736:MZM65741 MPQ65736:MPQ65741 MFU65736:MFU65741 LVY65736:LVY65741 LMC65736:LMC65741 LCG65736:LCG65741 KSK65736:KSK65741 KIO65736:KIO65741 JYS65736:JYS65741 JOW65736:JOW65741 JFA65736:JFA65741 IVE65736:IVE65741 ILI65736:ILI65741 IBM65736:IBM65741 HRQ65736:HRQ65741 HHU65736:HHU65741 GXY65736:GXY65741 GOC65736:GOC65741 GEG65736:GEG65741 FUK65736:FUK65741 FKO65736:FKO65741 FAS65736:FAS65741 EQW65736:EQW65741 EHA65736:EHA65741 DXE65736:DXE65741 DNI65736:DNI65741 DDM65736:DDM65741 CTQ65736:CTQ65741 CJU65736:CJU65741 BZY65736:BZY65741 BQC65736:BQC65741 BGG65736:BGG65741 AWK65736:AWK65741 AMO65736:AMO65741 ACS65736:ACS65741 SW65736:SW65741 JA65736:JA65741 D65736:E65741 WVM983168:WVM983173 WLQ983168:WLQ983173 WBU983168:WBU983173 VRY983168:VRY983173 VIC983168:VIC983173 UYG983168:UYG983173 UOK983168:UOK983173 UEO983168:UEO983173 TUS983168:TUS983173 TKW983168:TKW983173 TBA983168:TBA983173 SRE983168:SRE983173 SHI983168:SHI983173 RXM983168:RXM983173 RNQ983168:RNQ983173 RDU983168:RDU983173 QTY983168:QTY983173 QKC983168:QKC983173 QAG983168:QAG983173 PQK983168:PQK983173 PGO983168:PGO983173 OWS983168:OWS983173 OMW983168:OMW983173 ODA983168:ODA983173 NTE983168:NTE983173 NJI983168:NJI983173 MZM983168:MZM983173 MPQ983168:MPQ983173 MFU983168:MFU983173 LVY983168:LVY983173 LMC983168:LMC983173 LCG983168:LCG983173 KSK983168:KSK983173 KIO983168:KIO983173 JYS983168:JYS983173 JOW983168:JOW983173 JFA983168:JFA983173 IVE983168:IVE983173 ILI983168:ILI983173 IBM983168:IBM983173 HRQ983168:HRQ983173 HHU983168:HHU983173 GXY983168:GXY983173 GOC983168:GOC983173 GEG983168:GEG983173 FUK983168:FUK983173 FKO983168:FKO983173 FAS983168:FAS983173 EQW983168:EQW983173 EHA983168:EHA983173 DXE983168:DXE983173 DNI983168:DNI983173 DDM983168:DDM983173 CTQ983168:CTQ983173 CJU983168:CJU983173 BZY983168:BZY983173 BQC983168:BQC983173 BGG983168:BGG983173 AWK983168:AWK983173 AMO983168:AMO983173 ACS983168:ACS983173 SW983168:SW983173 JA983168:JA983173 D983168:E983173 WVM917632:WVM917637 WLQ917632:WLQ917637 WBU917632:WBU917637 VRY917632:VRY917637 VIC917632:VIC917637 UYG917632:UYG917637 UOK917632:UOK917637 UEO917632:UEO917637 TUS917632:TUS917637 TKW917632:TKW917637 TBA917632:TBA917637 SRE917632:SRE917637 SHI917632:SHI917637 RXM917632:RXM917637 RNQ917632:RNQ917637 RDU917632:RDU917637 QTY917632:QTY917637 QKC917632:QKC917637 QAG917632:QAG917637 PQK917632:PQK917637 PGO917632:PGO917637 OWS917632:OWS917637 OMW917632:OMW917637 ODA917632:ODA917637 NTE917632:NTE917637 NJI917632:NJI917637 MZM917632:MZM917637 MPQ917632:MPQ917637 MFU917632:MFU917637 LVY917632:LVY917637 LMC917632:LMC917637 LCG917632:LCG917637 KSK917632:KSK917637 KIO917632:KIO917637 JYS917632:JYS917637 JOW917632:JOW917637 JFA917632:JFA917637 IVE917632:IVE917637 ILI917632:ILI917637 IBM917632:IBM917637 HRQ917632:HRQ917637 HHU917632:HHU917637 GXY917632:GXY917637 GOC917632:GOC917637 GEG917632:GEG917637 FUK917632:FUK917637 FKO917632:FKO917637 FAS917632:FAS917637 EQW917632:EQW917637 EHA917632:EHA917637 DXE917632:DXE917637 DNI917632:DNI917637 DDM917632:DDM917637 CTQ917632:CTQ917637 CJU917632:CJU917637 BZY917632:BZY917637 BQC917632:BQC917637 BGG917632:BGG917637 AWK917632:AWK917637 AMO917632:AMO917637 ACS917632:ACS917637 SW917632:SW917637 JA917632:JA917637 D917632:E917637 WVM852096:WVM852101 WLQ852096:WLQ852101 WBU852096:WBU852101 VRY852096:VRY852101 VIC852096:VIC852101 UYG852096:UYG852101 UOK852096:UOK852101 UEO852096:UEO852101 TUS852096:TUS852101 TKW852096:TKW852101 TBA852096:TBA852101 SRE852096:SRE852101 SHI852096:SHI852101 RXM852096:RXM852101 RNQ852096:RNQ852101 RDU852096:RDU852101 QTY852096:QTY852101 QKC852096:QKC852101 QAG852096:QAG852101 PQK852096:PQK852101 PGO852096:PGO852101 OWS852096:OWS852101 OMW852096:OMW852101 ODA852096:ODA852101 NTE852096:NTE852101 NJI852096:NJI852101 MZM852096:MZM852101 MPQ852096:MPQ852101 MFU852096:MFU852101 LVY852096:LVY852101 LMC852096:LMC852101 LCG852096:LCG852101 KSK852096:KSK852101 KIO852096:KIO852101 JYS852096:JYS852101 JOW852096:JOW852101 JFA852096:JFA852101 IVE852096:IVE852101 ILI852096:ILI852101 IBM852096:IBM852101 HRQ852096:HRQ852101 HHU852096:HHU852101 GXY852096:GXY852101 GOC852096:GOC852101 GEG852096:GEG852101 FUK852096:FUK852101 FKO852096:FKO852101 FAS852096:FAS852101 EQW852096:EQW852101 EHA852096:EHA852101 DXE852096:DXE852101 DNI852096:DNI852101 DDM852096:DDM852101 CTQ852096:CTQ852101 CJU852096:CJU852101 BZY852096:BZY852101 BQC852096:BQC852101 BGG852096:BGG852101 AWK852096:AWK852101 AMO852096:AMO852101 ACS852096:ACS852101 SW852096:SW852101 JA852096:JA852101 D852096:E852101 WVM786560:WVM786565 WLQ786560:WLQ786565 WBU786560:WBU786565 VRY786560:VRY786565 VIC786560:VIC786565 UYG786560:UYG786565 UOK786560:UOK786565 UEO786560:UEO786565 TUS786560:TUS786565 TKW786560:TKW786565 TBA786560:TBA786565 SRE786560:SRE786565 SHI786560:SHI786565 RXM786560:RXM786565 RNQ786560:RNQ786565 RDU786560:RDU786565 QTY786560:QTY786565 QKC786560:QKC786565 QAG786560:QAG786565 PQK786560:PQK786565 PGO786560:PGO786565 OWS786560:OWS786565 OMW786560:OMW786565 ODA786560:ODA786565 NTE786560:NTE786565 NJI786560:NJI786565 MZM786560:MZM786565 MPQ786560:MPQ786565 MFU786560:MFU786565 LVY786560:LVY786565 LMC786560:LMC786565 LCG786560:LCG786565 KSK786560:KSK786565 KIO786560:KIO786565 JYS786560:JYS786565 JOW786560:JOW786565 JFA786560:JFA786565 IVE786560:IVE786565 ILI786560:ILI786565 IBM786560:IBM786565 HRQ786560:HRQ786565 HHU786560:HHU786565 GXY786560:GXY786565 GOC786560:GOC786565 GEG786560:GEG786565 FUK786560:FUK786565 FKO786560:FKO786565 FAS786560:FAS786565 EQW786560:EQW786565 EHA786560:EHA786565 DXE786560:DXE786565 DNI786560:DNI786565 DDM786560:DDM786565 CTQ786560:CTQ786565 CJU786560:CJU786565 BZY786560:BZY786565 BQC786560:BQC786565 BGG786560:BGG786565 AWK786560:AWK786565 AMO786560:AMO786565 ACS786560:ACS786565 SW786560:SW786565 JA786560:JA786565 D786560:E786565 WVM721024:WVM721029 WLQ721024:WLQ721029 WBU721024:WBU721029 VRY721024:VRY721029 VIC721024:VIC721029 UYG721024:UYG721029 UOK721024:UOK721029 UEO721024:UEO721029 TUS721024:TUS721029 TKW721024:TKW721029 TBA721024:TBA721029 SRE721024:SRE721029 SHI721024:SHI721029 RXM721024:RXM721029 RNQ721024:RNQ721029 RDU721024:RDU721029 QTY721024:QTY721029 QKC721024:QKC721029 QAG721024:QAG721029 PQK721024:PQK721029 PGO721024:PGO721029 OWS721024:OWS721029 OMW721024:OMW721029 ODA721024:ODA721029 NTE721024:NTE721029 NJI721024:NJI721029 MZM721024:MZM721029 MPQ721024:MPQ721029 MFU721024:MFU721029 LVY721024:LVY721029 LMC721024:LMC721029 LCG721024:LCG721029 KSK721024:KSK721029 KIO721024:KIO721029 JYS721024:JYS721029 JOW721024:JOW721029 JFA721024:JFA721029 IVE721024:IVE721029 ILI721024:ILI721029 IBM721024:IBM721029 HRQ721024:HRQ721029 HHU721024:HHU721029 GXY721024:GXY721029 GOC721024:GOC721029 GEG721024:GEG721029 FUK721024:FUK721029 FKO721024:FKO721029 FAS721024:FAS721029 EQW721024:EQW721029 EHA721024:EHA721029 DXE721024:DXE721029 DNI721024:DNI721029 DDM721024:DDM721029 CTQ721024:CTQ721029 CJU721024:CJU721029 BZY721024:BZY721029 BQC721024:BQC721029 BGG721024:BGG721029 AWK721024:AWK721029 AMO721024:AMO721029 ACS721024:ACS721029 SW721024:SW721029 JA721024:JA721029 D721024:E721029 WVM655488:WVM655493 WLQ655488:WLQ655493 WBU655488:WBU655493 VRY655488:VRY655493 VIC655488:VIC655493 UYG655488:UYG655493 UOK655488:UOK655493 UEO655488:UEO655493 TUS655488:TUS655493 TKW655488:TKW655493 TBA655488:TBA655493 SRE655488:SRE655493 SHI655488:SHI655493 RXM655488:RXM655493 RNQ655488:RNQ655493 RDU655488:RDU655493 QTY655488:QTY655493 QKC655488:QKC655493 QAG655488:QAG655493 PQK655488:PQK655493 PGO655488:PGO655493 OWS655488:OWS655493 OMW655488:OMW655493 ODA655488:ODA655493 NTE655488:NTE655493 NJI655488:NJI655493 MZM655488:MZM655493 MPQ655488:MPQ655493 MFU655488:MFU655493 LVY655488:LVY655493 LMC655488:LMC655493 LCG655488:LCG655493 KSK655488:KSK655493 KIO655488:KIO655493 JYS655488:JYS655493 JOW655488:JOW655493 JFA655488:JFA655493 IVE655488:IVE655493 ILI655488:ILI655493 IBM655488:IBM655493 HRQ655488:HRQ655493 HHU655488:HHU655493 GXY655488:GXY655493 GOC655488:GOC655493 GEG655488:GEG655493 FUK655488:FUK655493 FKO655488:FKO655493 FAS655488:FAS655493 EQW655488:EQW655493 EHA655488:EHA655493 DXE655488:DXE655493 DNI655488:DNI655493 DDM655488:DDM655493 CTQ655488:CTQ655493 CJU655488:CJU655493 BZY655488:BZY655493 BQC655488:BQC655493 BGG655488:BGG655493 AWK655488:AWK655493 AMO655488:AMO655493 ACS655488:ACS655493 SW655488:SW655493 JA655488:JA655493 D655488:E655493 WVM589952:WVM589957 WLQ589952:WLQ589957 WBU589952:WBU589957 VRY589952:VRY589957 VIC589952:VIC589957 UYG589952:UYG589957 UOK589952:UOK589957 UEO589952:UEO589957 TUS589952:TUS589957 TKW589952:TKW589957 TBA589952:TBA589957 SRE589952:SRE589957 SHI589952:SHI589957 RXM589952:RXM589957 RNQ589952:RNQ589957 RDU589952:RDU589957 QTY589952:QTY589957 QKC589952:QKC589957 QAG589952:QAG589957 PQK589952:PQK589957 PGO589952:PGO589957 OWS589952:OWS589957 OMW589952:OMW589957 ODA589952:ODA589957 NTE589952:NTE589957 NJI589952:NJI589957 MZM589952:MZM589957 MPQ589952:MPQ589957 MFU589952:MFU589957 LVY589952:LVY589957 LMC589952:LMC589957 LCG589952:LCG589957 KSK589952:KSK589957 KIO589952:KIO589957 JYS589952:JYS589957 JOW589952:JOW589957 JFA589952:JFA589957 IVE589952:IVE589957 ILI589952:ILI589957 IBM589952:IBM589957 HRQ589952:HRQ589957 HHU589952:HHU589957 GXY589952:GXY589957 GOC589952:GOC589957 GEG589952:GEG589957 FUK589952:FUK589957 FKO589952:FKO589957 FAS589952:FAS589957 EQW589952:EQW589957 EHA589952:EHA589957 DXE589952:DXE589957 DNI589952:DNI589957 DDM589952:DDM589957 CTQ589952:CTQ589957 CJU589952:CJU589957 BZY589952:BZY589957 BQC589952:BQC589957 BGG589952:BGG589957 AWK589952:AWK589957 AMO589952:AMO589957 ACS589952:ACS589957 SW589952:SW589957 JA589952:JA589957 D589952:E589957 WVM524416:WVM524421 WLQ524416:WLQ524421 WBU524416:WBU524421 VRY524416:VRY524421 VIC524416:VIC524421 UYG524416:UYG524421 UOK524416:UOK524421 UEO524416:UEO524421 TUS524416:TUS524421 TKW524416:TKW524421 TBA524416:TBA524421 SRE524416:SRE524421 SHI524416:SHI524421 RXM524416:RXM524421 RNQ524416:RNQ524421 RDU524416:RDU524421 QTY524416:QTY524421 QKC524416:QKC524421 QAG524416:QAG524421 PQK524416:PQK524421 PGO524416:PGO524421 OWS524416:OWS524421 OMW524416:OMW524421 ODA524416:ODA524421 NTE524416:NTE524421 NJI524416:NJI524421 MZM524416:MZM524421 MPQ524416:MPQ524421 MFU524416:MFU524421 LVY524416:LVY524421 LMC524416:LMC524421 LCG524416:LCG524421 KSK524416:KSK524421 KIO524416:KIO524421 JYS524416:JYS524421 JOW524416:JOW524421 JFA524416:JFA524421 IVE524416:IVE524421 ILI524416:ILI524421 IBM524416:IBM524421 HRQ524416:HRQ524421 HHU524416:HHU524421 GXY524416:GXY524421 GOC524416:GOC524421 GEG524416:GEG524421 FUK524416:FUK524421 FKO524416:FKO524421 FAS524416:FAS524421 EQW524416:EQW524421 EHA524416:EHA524421 DXE524416:DXE524421 DNI524416:DNI524421 DDM524416:DDM524421 CTQ524416:CTQ524421 CJU524416:CJU524421 BZY524416:BZY524421 BQC524416:BQC524421 BGG524416:BGG524421 AWK524416:AWK524421 AMO524416:AMO524421 ACS524416:ACS524421 SW524416:SW524421 JA524416:JA524421 D524416:E524421 WVM458880:WVM458885 WLQ458880:WLQ458885 WBU458880:WBU458885 VRY458880:VRY458885 VIC458880:VIC458885 UYG458880:UYG458885 UOK458880:UOK458885 UEO458880:UEO458885 TUS458880:TUS458885 TKW458880:TKW458885 TBA458880:TBA458885 SRE458880:SRE458885 SHI458880:SHI458885 RXM458880:RXM458885 RNQ458880:RNQ458885 RDU458880:RDU458885 QTY458880:QTY458885 QKC458880:QKC458885 QAG458880:QAG458885 PQK458880:PQK458885 PGO458880:PGO458885 OWS458880:OWS458885 OMW458880:OMW458885 ODA458880:ODA458885 NTE458880:NTE458885 NJI458880:NJI458885 MZM458880:MZM458885 MPQ458880:MPQ458885 MFU458880:MFU458885 LVY458880:LVY458885 LMC458880:LMC458885 LCG458880:LCG458885 KSK458880:KSK458885 KIO458880:KIO458885 JYS458880:JYS458885 JOW458880:JOW458885 JFA458880:JFA458885 IVE458880:IVE458885 ILI458880:ILI458885 IBM458880:IBM458885 HRQ458880:HRQ458885 HHU458880:HHU458885 GXY458880:GXY458885 GOC458880:GOC458885 GEG458880:GEG458885 FUK458880:FUK458885 FKO458880:FKO458885 FAS458880:FAS458885 EQW458880:EQW458885 EHA458880:EHA458885 DXE458880:DXE458885 DNI458880:DNI458885 DDM458880:DDM458885 CTQ458880:CTQ458885 CJU458880:CJU458885 BZY458880:BZY458885 BQC458880:BQC458885 BGG458880:BGG458885 AWK458880:AWK458885 AMO458880:AMO458885 ACS458880:ACS458885 SW458880:SW458885 JA458880:JA458885 D458880:E458885 WVM393344:WVM393349 WLQ393344:WLQ393349 WBU393344:WBU393349 VRY393344:VRY393349 VIC393344:VIC393349 UYG393344:UYG393349 UOK393344:UOK393349 UEO393344:UEO393349 TUS393344:TUS393349 TKW393344:TKW393349 TBA393344:TBA393349 SRE393344:SRE393349 SHI393344:SHI393349 RXM393344:RXM393349 RNQ393344:RNQ393349 RDU393344:RDU393349 QTY393344:QTY393349 QKC393344:QKC393349 QAG393344:QAG393349 PQK393344:PQK393349 PGO393344:PGO393349 OWS393344:OWS393349 OMW393344:OMW393349 ODA393344:ODA393349 NTE393344:NTE393349 NJI393344:NJI393349 MZM393344:MZM393349 MPQ393344:MPQ393349 MFU393344:MFU393349 LVY393344:LVY393349 LMC393344:LMC393349 LCG393344:LCG393349 KSK393344:KSK393349 KIO393344:KIO393349 JYS393344:JYS393349 JOW393344:JOW393349 JFA393344:JFA393349 IVE393344:IVE393349 ILI393344:ILI393349 IBM393344:IBM393349 HRQ393344:HRQ393349 HHU393344:HHU393349 GXY393344:GXY393349 GOC393344:GOC393349 GEG393344:GEG393349 FUK393344:FUK393349 FKO393344:FKO393349 FAS393344:FAS393349 EQW393344:EQW393349 EHA393344:EHA393349 DXE393344:DXE393349 DNI393344:DNI393349 DDM393344:DDM393349 CTQ393344:CTQ393349 CJU393344:CJU393349 BZY393344:BZY393349 BQC393344:BQC393349 BGG393344:BGG393349 AWK393344:AWK393349 AMO393344:AMO393349 ACS393344:ACS393349 SW393344:SW393349 JA393344:JA393349 D393344:E393349 WVM327808:WVM327813 WLQ327808:WLQ327813 WBU327808:WBU327813 VRY327808:VRY327813 VIC327808:VIC327813 UYG327808:UYG327813 UOK327808:UOK327813 UEO327808:UEO327813 TUS327808:TUS327813 TKW327808:TKW327813 TBA327808:TBA327813 SRE327808:SRE327813 SHI327808:SHI327813 RXM327808:RXM327813 RNQ327808:RNQ327813 RDU327808:RDU327813 QTY327808:QTY327813 QKC327808:QKC327813 QAG327808:QAG327813 PQK327808:PQK327813 PGO327808:PGO327813 OWS327808:OWS327813 OMW327808:OMW327813 ODA327808:ODA327813 NTE327808:NTE327813 NJI327808:NJI327813 MZM327808:MZM327813 MPQ327808:MPQ327813 MFU327808:MFU327813 LVY327808:LVY327813 LMC327808:LMC327813 LCG327808:LCG327813 KSK327808:KSK327813 KIO327808:KIO327813 JYS327808:JYS327813 JOW327808:JOW327813 JFA327808:JFA327813 IVE327808:IVE327813 ILI327808:ILI327813 IBM327808:IBM327813 HRQ327808:HRQ327813 HHU327808:HHU327813 GXY327808:GXY327813 GOC327808:GOC327813 GEG327808:GEG327813 FUK327808:FUK327813 FKO327808:FKO327813 FAS327808:FAS327813 EQW327808:EQW327813 EHA327808:EHA327813 DXE327808:DXE327813 DNI327808:DNI327813 DDM327808:DDM327813 CTQ327808:CTQ327813 CJU327808:CJU327813 BZY327808:BZY327813 BQC327808:BQC327813 BGG327808:BGG327813 AWK327808:AWK327813 AMO327808:AMO327813 ACS327808:ACS327813 SW327808:SW327813 JA327808:JA327813 D327808:E327813 WVM262272:WVM262277 WLQ262272:WLQ262277 WBU262272:WBU262277 VRY262272:VRY262277 VIC262272:VIC262277 UYG262272:UYG262277 UOK262272:UOK262277 UEO262272:UEO262277 TUS262272:TUS262277 TKW262272:TKW262277 TBA262272:TBA262277 SRE262272:SRE262277 SHI262272:SHI262277 RXM262272:RXM262277 RNQ262272:RNQ262277 RDU262272:RDU262277 QTY262272:QTY262277 QKC262272:QKC262277 QAG262272:QAG262277 PQK262272:PQK262277 PGO262272:PGO262277 OWS262272:OWS262277 OMW262272:OMW262277 ODA262272:ODA262277 NTE262272:NTE262277 NJI262272:NJI262277 MZM262272:MZM262277 MPQ262272:MPQ262277 MFU262272:MFU262277 LVY262272:LVY262277 LMC262272:LMC262277 LCG262272:LCG262277 KSK262272:KSK262277 KIO262272:KIO262277 JYS262272:JYS262277 JOW262272:JOW262277 JFA262272:JFA262277 IVE262272:IVE262277 ILI262272:ILI262277 IBM262272:IBM262277 HRQ262272:HRQ262277 HHU262272:HHU262277 GXY262272:GXY262277 GOC262272:GOC262277 GEG262272:GEG262277 FUK262272:FUK262277 FKO262272:FKO262277 FAS262272:FAS262277 EQW262272:EQW262277 EHA262272:EHA262277 DXE262272:DXE262277 DNI262272:DNI262277 DDM262272:DDM262277 CTQ262272:CTQ262277 CJU262272:CJU262277 BZY262272:BZY262277 BQC262272:BQC262277 BGG262272:BGG262277 AWK262272:AWK262277 AMO262272:AMO262277 ACS262272:ACS262277 SW262272:SW262277 JA262272:JA262277 D262272:E262277 WVM196736:WVM196741 WLQ196736:WLQ196741 WBU196736:WBU196741 VRY196736:VRY196741 VIC196736:VIC196741 UYG196736:UYG196741 UOK196736:UOK196741 UEO196736:UEO196741 TUS196736:TUS196741 TKW196736:TKW196741 TBA196736:TBA196741 SRE196736:SRE196741 SHI196736:SHI196741 RXM196736:RXM196741 RNQ196736:RNQ196741 RDU196736:RDU196741 QTY196736:QTY196741 QKC196736:QKC196741 QAG196736:QAG196741 PQK196736:PQK196741 PGO196736:PGO196741 OWS196736:OWS196741 OMW196736:OMW196741 ODA196736:ODA196741 NTE196736:NTE196741 NJI196736:NJI196741 MZM196736:MZM196741 MPQ196736:MPQ196741 MFU196736:MFU196741 LVY196736:LVY196741 LMC196736:LMC196741 LCG196736:LCG196741 KSK196736:KSK196741 KIO196736:KIO196741 JYS196736:JYS196741 JOW196736:JOW196741 JFA196736:JFA196741 IVE196736:IVE196741 ILI196736:ILI196741 IBM196736:IBM196741 HRQ196736:HRQ196741 HHU196736:HHU196741 GXY196736:GXY196741 GOC196736:GOC196741 GEG196736:GEG196741 FUK196736:FUK196741 FKO196736:FKO196741 FAS196736:FAS196741 EQW196736:EQW196741 EHA196736:EHA196741 DXE196736:DXE196741 DNI196736:DNI196741 DDM196736:DDM196741 CTQ196736:CTQ196741 CJU196736:CJU196741 BZY196736:BZY196741 BQC196736:BQC196741 BGG196736:BGG196741 AWK196736:AWK196741 AMO196736:AMO196741 ACS196736:ACS196741 SW196736:SW196741 JA196736:JA196741 D196736:E196741 WVM131200:WVM131205 WLQ131200:WLQ131205 WBU131200:WBU131205 VRY131200:VRY131205 VIC131200:VIC131205 UYG131200:UYG131205 UOK131200:UOK131205 UEO131200:UEO131205 TUS131200:TUS131205 TKW131200:TKW131205 TBA131200:TBA131205 SRE131200:SRE131205 SHI131200:SHI131205 RXM131200:RXM131205 RNQ131200:RNQ131205 RDU131200:RDU131205 QTY131200:QTY131205 QKC131200:QKC131205 QAG131200:QAG131205 PQK131200:PQK131205 PGO131200:PGO131205 OWS131200:OWS131205 OMW131200:OMW131205 ODA131200:ODA131205 NTE131200:NTE131205 NJI131200:NJI131205 MZM131200:MZM131205 MPQ131200:MPQ131205 MFU131200:MFU131205 LVY131200:LVY131205 LMC131200:LMC131205 LCG131200:LCG131205 KSK131200:KSK131205 KIO131200:KIO131205 JYS131200:JYS131205 JOW131200:JOW131205 JFA131200:JFA131205 IVE131200:IVE131205 ILI131200:ILI131205 IBM131200:IBM131205 HRQ131200:HRQ131205 HHU131200:HHU131205 GXY131200:GXY131205 GOC131200:GOC131205 GEG131200:GEG131205 FUK131200:FUK131205 FKO131200:FKO131205 FAS131200:FAS131205 EQW131200:EQW131205 EHA131200:EHA131205 DXE131200:DXE131205 DNI131200:DNI131205 DDM131200:DDM131205 CTQ131200:CTQ131205 CJU131200:CJU131205 BZY131200:BZY131205 BQC131200:BQC131205 BGG131200:BGG131205 AWK131200:AWK131205 AMO131200:AMO131205 ACS131200:ACS131205 SW131200:SW131205 JA131200:JA131205 D131200:E131205 WVM65664:WVM65669 WLQ65664:WLQ65669 WBU65664:WBU65669 VRY65664:VRY65669 VIC65664:VIC65669 UYG65664:UYG65669 UOK65664:UOK65669 UEO65664:UEO65669 TUS65664:TUS65669 TKW65664:TKW65669 TBA65664:TBA65669 SRE65664:SRE65669 SHI65664:SHI65669 RXM65664:RXM65669 RNQ65664:RNQ65669 RDU65664:RDU65669 QTY65664:QTY65669 QKC65664:QKC65669 QAG65664:QAG65669 PQK65664:PQK65669 PGO65664:PGO65669 OWS65664:OWS65669 OMW65664:OMW65669 ODA65664:ODA65669 NTE65664:NTE65669 NJI65664:NJI65669 MZM65664:MZM65669 MPQ65664:MPQ65669 MFU65664:MFU65669 LVY65664:LVY65669 LMC65664:LMC65669 LCG65664:LCG65669 KSK65664:KSK65669 KIO65664:KIO65669 JYS65664:JYS65669 JOW65664:JOW65669 JFA65664:JFA65669 IVE65664:IVE65669 ILI65664:ILI65669 IBM65664:IBM65669 HRQ65664:HRQ65669 HHU65664:HHU65669 GXY65664:GXY65669 GOC65664:GOC65669 GEG65664:GEG65669 FUK65664:FUK65669 FKO65664:FKO65669 FAS65664:FAS65669 EQW65664:EQW65669 EHA65664:EHA65669 DXE65664:DXE65669 DNI65664:DNI65669 DDM65664:DDM65669 CTQ65664:CTQ65669 CJU65664:CJU65669 BZY65664:BZY65669 BQC65664:BQC65669 BGG65664:BGG65669 AWK65664:AWK65669 AMO65664:AMO65669 ACS65664:ACS65669 SW65664:SW65669 JA65664:JA65669 D65664:E65669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JA199:JA205 WVM55:WVM61 WLQ55:WLQ61 WBU55:WBU61 VRY55:VRY61 VIC55:VIC61 UYG55:UYG61 UOK55:UOK61 UEO55:UEO61 TUS55:TUS61 TKW55:TKW61 TBA55:TBA61 SRE55:SRE61 SHI55:SHI61 RXM55:RXM61 RNQ55:RNQ61 RDU55:RDU61 QTY55:QTY61 QKC55:QKC61 QAG55:QAG61 PQK55:PQK61 PGO55:PGO61 OWS55:OWS61 OMW55:OMW61 ODA55:ODA61 NTE55:NTE61 NJI55:NJI61 MZM55:MZM61 MPQ55:MPQ61 MFU55:MFU61 LVY55:LVY61 LMC55:LMC61 LCG55:LCG61 KSK55:KSK61 KIO55:KIO61 JYS55:JYS61 JOW55:JOW61 JFA55:JFA61 IVE55:IVE61 ILI55:ILI61 IBM55:IBM61 HRQ55:HRQ61 HHU55:HHU61 GXY55:GXY61 GOC55:GOC61 GEG55:GEG61 FUK55:FUK61 FKO55:FKO61 FAS55:FAS61 EQW55:EQW61 EHA55:EHA61 DXE55:DXE61 DNI55:DNI61 DDM55:DDM61 CTQ55:CTQ61 CJU55:CJU61 BZY55:BZY61 BQC55:BQC61 BGG55:BGG61 AWK55:AWK61 AMO55:AMO61 ACS55:ACS61 SW55:SW61 JA55:JA61 WVM64:WVM70 WLQ64:WLQ70 WBU64:WBU70 VRY64:VRY70 VIC64:VIC70 UYG64:UYG70 UOK64:UOK70 UEO64:UEO70 TUS64:TUS70 TKW64:TKW70 TBA64:TBA70 SRE64:SRE70 SHI64:SHI70 RXM64:RXM70 RNQ64:RNQ70 RDU64:RDU70 QTY64:QTY70 QKC64:QKC70 QAG64:QAG70 PQK64:PQK70 PGO64:PGO70 OWS64:OWS70 OMW64:OMW70 ODA64:ODA70 NTE64:NTE70 NJI64:NJI70 MZM64:MZM70 MPQ64:MPQ70 MFU64:MFU70 LVY64:LVY70 LMC64:LMC70 LCG64:LCG70 KSK64:KSK70 KIO64:KIO70 JYS64:JYS70 JOW64:JOW70 JFA64:JFA70 IVE64:IVE70 ILI64:ILI70 IBM64:IBM70 HRQ64:HRQ70 HHU64:HHU70 GXY64:GXY70 GOC64:GOC70 GEG64:GEG70 FUK64:FUK70 FKO64:FKO70 FAS64:FAS70 EQW64:EQW70 EHA64:EHA70 DXE64:DXE70 DNI64:DNI70 DDM64:DDM70 CTQ64:CTQ70 CJU64:CJU70 BZY64:BZY70 BQC64:BQC70 BGG64:BGG70 AWK64:AWK70 AMO64:AMO70 ACS64:ACS70 SW64:SW70 JA64:JA70 WVM73:WVM79 WLQ73:WLQ79 WBU73:WBU79 VRY73:VRY79 VIC73:VIC79 UYG73:UYG79 UOK73:UOK79 UEO73:UEO79 TUS73:TUS79 TKW73:TKW79 TBA73:TBA79 SRE73:SRE79 SHI73:SHI79 RXM73:RXM79 RNQ73:RNQ79 RDU73:RDU79 QTY73:QTY79 QKC73:QKC79 QAG73:QAG79 PQK73:PQK79 PGO73:PGO79 OWS73:OWS79 OMW73:OMW79 ODA73:ODA79 NTE73:NTE79 NJI73:NJI79 MZM73:MZM79 MPQ73:MPQ79 MFU73:MFU79 LVY73:LVY79 LMC73:LMC79 LCG73:LCG79 KSK73:KSK79 KIO73:KIO79 JYS73:JYS79 JOW73:JOW79 JFA73:JFA79 IVE73:IVE79 ILI73:ILI79 IBM73:IBM79 HRQ73:HRQ79 HHU73:HHU79 GXY73:GXY79 GOC73:GOC79 GEG73:GEG79 FUK73:FUK79 FKO73:FKO79 FAS73:FAS79 EQW73:EQW79 EHA73:EHA79 DXE73:DXE79 DNI73:DNI79 DDM73:DDM79 CTQ73:CTQ79 CJU73:CJU79 BZY73:BZY79 BQC73:BQC79 BGG73:BGG79 AWK73:AWK79 AMO73:AMO79 ACS73:ACS79 SW73:SW79 JA73:JA79 WVM82:WVM88 WLQ82:WLQ88 WBU82:WBU88 VRY82:VRY88 VIC82:VIC88 UYG82:UYG88 UOK82:UOK88 UEO82:UEO88 TUS82:TUS88 TKW82:TKW88 TBA82:TBA88 SRE82:SRE88 SHI82:SHI88 RXM82:RXM88 RNQ82:RNQ88 RDU82:RDU88 QTY82:QTY88 QKC82:QKC88 QAG82:QAG88 PQK82:PQK88 PGO82:PGO88 OWS82:OWS88 OMW82:OMW88 ODA82:ODA88 NTE82:NTE88 NJI82:NJI88 MZM82:MZM88 MPQ82:MPQ88 MFU82:MFU88 LVY82:LVY88 LMC82:LMC88 LCG82:LCG88 KSK82:KSK88 KIO82:KIO88 JYS82:JYS88 JOW82:JOW88 JFA82:JFA88 IVE82:IVE88 ILI82:ILI88 IBM82:IBM88 HRQ82:HRQ88 HHU82:HHU88 GXY82:GXY88 GOC82:GOC88 GEG82:GEG88 FUK82:FUK88 FKO82:FKO88 FAS82:FAS88 EQW82:EQW88 EHA82:EHA88 DXE82:DXE88 DNI82:DNI88 DDM82:DDM88 CTQ82:CTQ88 CJU82:CJU88 BZY82:BZY88 BQC82:BQC88 BGG82:BGG88 AWK82:AWK88 AMO82:AMO88 ACS82:ACS88 SW82:SW88 JA82:JA88 WVM91:WVM97 WLQ91:WLQ97 WBU91:WBU97 VRY91:VRY97 VIC91:VIC97 UYG91:UYG97 UOK91:UOK97 UEO91:UEO97 TUS91:TUS97 TKW91:TKW97 TBA91:TBA97 SRE91:SRE97 SHI91:SHI97 RXM91:RXM97 RNQ91:RNQ97 RDU91:RDU97 QTY91:QTY97 QKC91:QKC97 QAG91:QAG97 PQK91:PQK97 PGO91:PGO97 OWS91:OWS97 OMW91:OMW97 ODA91:ODA97 NTE91:NTE97 NJI91:NJI97 MZM91:MZM97 MPQ91:MPQ97 MFU91:MFU97 LVY91:LVY97 LMC91:LMC97 LCG91:LCG97 KSK91:KSK97 KIO91:KIO97 JYS91:JYS97 JOW91:JOW97 JFA91:JFA97 IVE91:IVE97 ILI91:ILI97 IBM91:IBM97 HRQ91:HRQ97 HHU91:HHU97 GXY91:GXY97 GOC91:GOC97 GEG91:GEG97 FUK91:FUK97 FKO91:FKO97 FAS91:FAS97 EQW91:EQW97 EHA91:EHA97 DXE91:DXE97 DNI91:DNI97 DDM91:DDM97 CTQ91:CTQ97 CJU91:CJU97 BZY91:BZY97 BQC91:BQC97 BGG91:BGG97 AWK91:AWK97 AMO91:AMO97 ACS91:ACS97 SW91:SW97 JA91:JA97 WVM100:WVM106 WLQ100:WLQ106 WBU100:WBU106 VRY100:VRY106 VIC100:VIC106 UYG100:UYG106 UOK100:UOK106 UEO100:UEO106 TUS100:TUS106 TKW100:TKW106 TBA100:TBA106 SRE100:SRE106 SHI100:SHI106 RXM100:RXM106 RNQ100:RNQ106 RDU100:RDU106 QTY100:QTY106 QKC100:QKC106 QAG100:QAG106 PQK100:PQK106 PGO100:PGO106 OWS100:OWS106 OMW100:OMW106 ODA100:ODA106 NTE100:NTE106 NJI100:NJI106 MZM100:MZM106 MPQ100:MPQ106 MFU100:MFU106 LVY100:LVY106 LMC100:LMC106 LCG100:LCG106 KSK100:KSK106 KIO100:KIO106 JYS100:JYS106 JOW100:JOW106 JFA100:JFA106 IVE100:IVE106 ILI100:ILI106 IBM100:IBM106 HRQ100:HRQ106 HHU100:HHU106 GXY100:GXY106 GOC100:GOC106 GEG100:GEG106 FUK100:FUK106 FKO100:FKO106 FAS100:FAS106 EQW100:EQW106 EHA100:EHA106 DXE100:DXE106 DNI100:DNI106 DDM100:DDM106 CTQ100:CTQ106 CJU100:CJU106 BZY100:BZY106 BQC100:BQC106 BGG100:BGG106 AWK100:AWK106 AMO100:AMO106 ACS100:ACS106 SW100:SW106 JA100:JA106 WVM109:WVM115 WLQ109:WLQ115 WBU109:WBU115 VRY109:VRY115 VIC109:VIC115 UYG109:UYG115 UOK109:UOK115 UEO109:UEO115 TUS109:TUS115 TKW109:TKW115 TBA109:TBA115 SRE109:SRE115 SHI109:SHI115 RXM109:RXM115 RNQ109:RNQ115 RDU109:RDU115 QTY109:QTY115 QKC109:QKC115 QAG109:QAG115 PQK109:PQK115 PGO109:PGO115 OWS109:OWS115 OMW109:OMW115 ODA109:ODA115 NTE109:NTE115 NJI109:NJI115 MZM109:MZM115 MPQ109:MPQ115 MFU109:MFU115 LVY109:LVY115 LMC109:LMC115 LCG109:LCG115 KSK109:KSK115 KIO109:KIO115 JYS109:JYS115 JOW109:JOW115 JFA109:JFA115 IVE109:IVE115 ILI109:ILI115 IBM109:IBM115 HRQ109:HRQ115 HHU109:HHU115 GXY109:GXY115 GOC109:GOC115 GEG109:GEG115 FUK109:FUK115 FKO109:FKO115 FAS109:FAS115 EQW109:EQW115 EHA109:EHA115 DXE109:DXE115 DNI109:DNI115 DDM109:DDM115 CTQ109:CTQ115 CJU109:CJU115 BZY109:BZY115 BQC109:BQC115 BGG109:BGG115 AWK109:AWK115 AMO109:AMO115 ACS109:ACS115 SW109:SW115 JA109:JA115 WVM118:WVM124 WLQ118:WLQ124 WBU118:WBU124 VRY118:VRY124 VIC118:VIC124 UYG118:UYG124 UOK118:UOK124 UEO118:UEO124 TUS118:TUS124 TKW118:TKW124 TBA118:TBA124 SRE118:SRE124 SHI118:SHI124 RXM118:RXM124 RNQ118:RNQ124 RDU118:RDU124 QTY118:QTY124 QKC118:QKC124 QAG118:QAG124 PQK118:PQK124 PGO118:PGO124 OWS118:OWS124 OMW118:OMW124 ODA118:ODA124 NTE118:NTE124 NJI118:NJI124 MZM118:MZM124 MPQ118:MPQ124 MFU118:MFU124 LVY118:LVY124 LMC118:LMC124 LCG118:LCG124 KSK118:KSK124 KIO118:KIO124 JYS118:JYS124 JOW118:JOW124 JFA118:JFA124 IVE118:IVE124 ILI118:ILI124 IBM118:IBM124 HRQ118:HRQ124 HHU118:HHU124 GXY118:GXY124 GOC118:GOC124 GEG118:GEG124 FUK118:FUK124 FKO118:FKO124 FAS118:FAS124 EQW118:EQW124 EHA118:EHA124 DXE118:DXE124 DNI118:DNI124 DDM118:DDM124 CTQ118:CTQ124 CJU118:CJU124 BZY118:BZY124 BQC118:BQC124 BGG118:BGG124 AWK118:AWK124 AMO118:AMO124 ACS118:ACS124 SW118:SW124 JA118:JA124 WVM127:WVM133 WLQ127:WLQ133 WBU127:WBU133 VRY127:VRY133 VIC127:VIC133 UYG127:UYG133 UOK127:UOK133 UEO127:UEO133 TUS127:TUS133 TKW127:TKW133 TBA127:TBA133 SRE127:SRE133 SHI127:SHI133 RXM127:RXM133 RNQ127:RNQ133 RDU127:RDU133 QTY127:QTY133 QKC127:QKC133 QAG127:QAG133 PQK127:PQK133 PGO127:PGO133 OWS127:OWS133 OMW127:OMW133 ODA127:ODA133 NTE127:NTE133 NJI127:NJI133 MZM127:MZM133 MPQ127:MPQ133 MFU127:MFU133 LVY127:LVY133 LMC127:LMC133 LCG127:LCG133 KSK127:KSK133 KIO127:KIO133 JYS127:JYS133 JOW127:JOW133 JFA127:JFA133 IVE127:IVE133 ILI127:ILI133 IBM127:IBM133 HRQ127:HRQ133 HHU127:HHU133 GXY127:GXY133 GOC127:GOC133 GEG127:GEG133 FUK127:FUK133 FKO127:FKO133 FAS127:FAS133 EQW127:EQW133 EHA127:EHA133 DXE127:DXE133 DNI127:DNI133 DDM127:DDM133 CTQ127:CTQ133 CJU127:CJU133 BZY127:BZY133 BQC127:BQC133 BGG127:BGG133 AWK127:AWK133 AMO127:AMO133 ACS127:ACS133 SW127:SW133 JA127:JA133 WVM136:WVM142 WLQ136:WLQ142 WBU136:WBU142 VRY136:VRY142 VIC136:VIC142 UYG136:UYG142 UOK136:UOK142 UEO136:UEO142 TUS136:TUS142 TKW136:TKW142 TBA136:TBA142 SRE136:SRE142 SHI136:SHI142 RXM136:RXM142 RNQ136:RNQ142 RDU136:RDU142 QTY136:QTY142 QKC136:QKC142 QAG136:QAG142 PQK136:PQK142 PGO136:PGO142 OWS136:OWS142 OMW136:OMW142 ODA136:ODA142 NTE136:NTE142 NJI136:NJI142 MZM136:MZM142 MPQ136:MPQ142 MFU136:MFU142 LVY136:LVY142 LMC136:LMC142 LCG136:LCG142 KSK136:KSK142 KIO136:KIO142 JYS136:JYS142 JOW136:JOW142 JFA136:JFA142 IVE136:IVE142 ILI136:ILI142 IBM136:IBM142 HRQ136:HRQ142 HHU136:HHU142 GXY136:GXY142 GOC136:GOC142 GEG136:GEG142 FUK136:FUK142 FKO136:FKO142 FAS136:FAS142 EQW136:EQW142 EHA136:EHA142 DXE136:DXE142 DNI136:DNI142 DDM136:DDM142 CTQ136:CTQ142 CJU136:CJU142 BZY136:BZY142 BQC136:BQC142 BGG136:BGG142 AWK136:AWK142 AMO136:AMO142 ACS136:ACS142 SW136:SW142 JA136:JA142 WVM145:WVM151 WLQ145:WLQ151 WBU145:WBU151 VRY145:VRY151 VIC145:VIC151 UYG145:UYG151 UOK145:UOK151 UEO145:UEO151 TUS145:TUS151 TKW145:TKW151 TBA145:TBA151 SRE145:SRE151 SHI145:SHI151 RXM145:RXM151 RNQ145:RNQ151 RDU145:RDU151 QTY145:QTY151 QKC145:QKC151 QAG145:QAG151 PQK145:PQK151 PGO145:PGO151 OWS145:OWS151 OMW145:OMW151 ODA145:ODA151 NTE145:NTE151 NJI145:NJI151 MZM145:MZM151 MPQ145:MPQ151 MFU145:MFU151 LVY145:LVY151 LMC145:LMC151 LCG145:LCG151 KSK145:KSK151 KIO145:KIO151 JYS145:JYS151 JOW145:JOW151 JFA145:JFA151 IVE145:IVE151 ILI145:ILI151 IBM145:IBM151 HRQ145:HRQ151 HHU145:HHU151 GXY145:GXY151 GOC145:GOC151 GEG145:GEG151 FUK145:FUK151 FKO145:FKO151 FAS145:FAS151 EQW145:EQW151 EHA145:EHA151 DXE145:DXE151 DNI145:DNI151 DDM145:DDM151 CTQ145:CTQ151 CJU145:CJU151 BZY145:BZY151 BQC145:BQC151 BGG145:BGG151 AWK145:AWK151 AMO145:AMO151 ACS145:ACS151 SW145:SW151 JA145:JA151 WVM154:WVM160 WLQ154:WLQ160 WBU154:WBU160 VRY154:VRY160 VIC154:VIC160 UYG154:UYG160 UOK154:UOK160 UEO154:UEO160 TUS154:TUS160 TKW154:TKW160 TBA154:TBA160 SRE154:SRE160 SHI154:SHI160 RXM154:RXM160 RNQ154:RNQ160 RDU154:RDU160 QTY154:QTY160 QKC154:QKC160 QAG154:QAG160 PQK154:PQK160 PGO154:PGO160 OWS154:OWS160 OMW154:OMW160 ODA154:ODA160 NTE154:NTE160 NJI154:NJI160 MZM154:MZM160 MPQ154:MPQ160 MFU154:MFU160 LVY154:LVY160 LMC154:LMC160 LCG154:LCG160 KSK154:KSK160 KIO154:KIO160 JYS154:JYS160 JOW154:JOW160 JFA154:JFA160 IVE154:IVE160 ILI154:ILI160 IBM154:IBM160 HRQ154:HRQ160 HHU154:HHU160 GXY154:GXY160 GOC154:GOC160 GEG154:GEG160 FUK154:FUK160 FKO154:FKO160 FAS154:FAS160 EQW154:EQW160 EHA154:EHA160 DXE154:DXE160 DNI154:DNI160 DDM154:DDM160 CTQ154:CTQ160 CJU154:CJU160 BZY154:BZY160 BQC154:BQC160 BGG154:BGG160 AWK154:AWK160 AMO154:AMO160 ACS154:ACS160 SW154:SW160 JA154:JA160 WVM163:WVM169 WLQ163:WLQ169 WBU163:WBU169 VRY163:VRY169 VIC163:VIC169 UYG163:UYG169 UOK163:UOK169 UEO163:UEO169 TUS163:TUS169 TKW163:TKW169 TBA163:TBA169 SRE163:SRE169 SHI163:SHI169 RXM163:RXM169 RNQ163:RNQ169 RDU163:RDU169 QTY163:QTY169 QKC163:QKC169 QAG163:QAG169 PQK163:PQK169 PGO163:PGO169 OWS163:OWS169 OMW163:OMW169 ODA163:ODA169 NTE163:NTE169 NJI163:NJI169 MZM163:MZM169 MPQ163:MPQ169 MFU163:MFU169 LVY163:LVY169 LMC163:LMC169 LCG163:LCG169 KSK163:KSK169 KIO163:KIO169 JYS163:JYS169 JOW163:JOW169 JFA163:JFA169 IVE163:IVE169 ILI163:ILI169 IBM163:IBM169 HRQ163:HRQ169 HHU163:HHU169 GXY163:GXY169 GOC163:GOC169 GEG163:GEG169 FUK163:FUK169 FKO163:FKO169 FAS163:FAS169 EQW163:EQW169 EHA163:EHA169 DXE163:DXE169 DNI163:DNI169 DDM163:DDM169 CTQ163:CTQ169 CJU163:CJU169 BZY163:BZY169 BQC163:BQC169 BGG163:BGG169 AWK163:AWK169 AMO163:AMO169 ACS163:ACS169 SW163:SW169 JA163:JA169 WVM172:WVM178 WLQ172:WLQ178 WBU172:WBU178 VRY172:VRY178 VIC172:VIC178 UYG172:UYG178 UOK172:UOK178 UEO172:UEO178 TUS172:TUS178 TKW172:TKW178 TBA172:TBA178 SRE172:SRE178 SHI172:SHI178 RXM172:RXM178 RNQ172:RNQ178 RDU172:RDU178 QTY172:QTY178 QKC172:QKC178 QAG172:QAG178 PQK172:PQK178 PGO172:PGO178 OWS172:OWS178 OMW172:OMW178 ODA172:ODA178 NTE172:NTE178 NJI172:NJI178 MZM172:MZM178 MPQ172:MPQ178 MFU172:MFU178 LVY172:LVY178 LMC172:LMC178 LCG172:LCG178 KSK172:KSK178 KIO172:KIO178 JYS172:JYS178 JOW172:JOW178 JFA172:JFA178 IVE172:IVE178 ILI172:ILI178 IBM172:IBM178 HRQ172:HRQ178 HHU172:HHU178 GXY172:GXY178 GOC172:GOC178 GEG172:GEG178 FUK172:FUK178 FKO172:FKO178 FAS172:FAS178 EQW172:EQW178 EHA172:EHA178 DXE172:DXE178 DNI172:DNI178 DDM172:DDM178 CTQ172:CTQ178 CJU172:CJU178 BZY172:BZY178 BQC172:BQC178 BGG172:BGG178 AWK172:AWK178 AMO172:AMO178 ACS172:ACS178 SW172:SW178 JA172:JA178 WVM181:WVM187 WLQ181:WLQ187 WBU181:WBU187 VRY181:VRY187 VIC181:VIC187 UYG181:UYG187 UOK181:UOK187 UEO181:UEO187 TUS181:TUS187 TKW181:TKW187 TBA181:TBA187 SRE181:SRE187 SHI181:SHI187 RXM181:RXM187 RNQ181:RNQ187 RDU181:RDU187 QTY181:QTY187 QKC181:QKC187 QAG181:QAG187 PQK181:PQK187 PGO181:PGO187 OWS181:OWS187 OMW181:OMW187 ODA181:ODA187 NTE181:NTE187 NJI181:NJI187 MZM181:MZM187 MPQ181:MPQ187 MFU181:MFU187 LVY181:LVY187 LMC181:LMC187 LCG181:LCG187 KSK181:KSK187 KIO181:KIO187 JYS181:JYS187 JOW181:JOW187 JFA181:JFA187 IVE181:IVE187 ILI181:ILI187 IBM181:IBM187 HRQ181:HRQ187 HHU181:HHU187 GXY181:GXY187 GOC181:GOC187 GEG181:GEG187 FUK181:FUK187 FKO181:FKO187 FAS181:FAS187 EQW181:EQW187 EHA181:EHA187 DXE181:DXE187 DNI181:DNI187 DDM181:DDM187 CTQ181:CTQ187 CJU181:CJU187 BZY181:BZY187 BQC181:BQC187 BGG181:BGG187 AWK181:AWK187 AMO181:AMO187 ACS181:ACS187 SW181:SW187 JA181:JA187 WVM190:WVM196 WLQ190:WLQ196 WBU190:WBU196 VRY190:VRY196 VIC190:VIC196 UYG190:UYG196 UOK190:UOK196 UEO190:UEO196 TUS190:TUS196 TKW190:TKW196 TBA190:TBA196 SRE190:SRE196 SHI190:SHI196 RXM190:RXM196 RNQ190:RNQ196 RDU190:RDU196 QTY190:QTY196 QKC190:QKC196 QAG190:QAG196 PQK190:PQK196 PGO190:PGO196 OWS190:OWS196 OMW190:OMW196 ODA190:ODA196 NTE190:NTE196 NJI190:NJI196 MZM190:MZM196 MPQ190:MPQ196 MFU190:MFU196 LVY190:LVY196 LMC190:LMC196 LCG190:LCG196 KSK190:KSK196 KIO190:KIO196 JYS190:JYS196 JOW190:JOW196 JFA190:JFA196 IVE190:IVE196 ILI190:ILI196 IBM190:IBM196 HRQ190:HRQ196 HHU190:HHU196 GXY190:GXY196 GOC190:GOC196 GEG190:GEG196 FUK190:FUK196 FKO190:FKO196 FAS190:FAS196 EQW190:EQW196 EHA190:EHA196 DXE190:DXE196 DNI190:DNI196 DDM190:DDM196 CTQ190:CTQ196 CJU190:CJU196 BZY190:BZY196 BQC190:BQC196 BGG190:BGG196 AWK190:AWK196 AMO190:AMO196 ACS190:ACS196 SW190:SW196 JA190:JA196 WVM199:WVM205 WLQ199:WLQ205 WBU199:WBU205 VRY199:VRY205 VIC199:VIC205 UYG199:UYG205 UOK199:UOK205 UEO199:UEO205 TUS199:TUS205 TKW199:TKW205 TBA199:TBA205 SRE199:SRE205 SHI199:SHI205 RXM199:RXM205 RNQ199:RNQ205 RDU199:RDU205 QTY199:QTY205 QKC199:QKC205 QAG199:QAG205 PQK199:PQK205 PGO199:PGO205 OWS199:OWS205 OMW199:OMW205 ODA199:ODA205 NTE199:NTE205 NJI199:NJI205 MZM199:MZM205 MPQ199:MPQ205 MFU199:MFU205 LVY199:LVY205 LMC199:LMC205 LCG199:LCG205 KSK199:KSK205 KIO199:KIO205 JYS199:JYS205 JOW199:JOW205 JFA199:JFA205 IVE199:IVE205 ILI199:ILI205 IBM199:IBM205 HRQ199:HRQ205 HHU199:HHU205 GXY199:GXY205 GOC199:GOC205 GEG199:GEG205 FUK199:FUK205 FKO199:FKO205 FAS199:FAS205 EQW199:EQW205 EHA199:EHA205 DXE199:DXE205 DNI199:DNI205 DDM199:DDM205 CTQ199:CTQ205 CJU199:CJU205 BZY199:BZY205 BQC199:BQC205 BGG199:BGG205 AWK199:AWK205 AMO199:AMO205 ACS199:ACS205 SW199:SW205 WVM40:WVM52 WLQ40:WLQ52 WBU40:WBU52 VRY40:VRY52 VIC40:VIC52 UYG40:UYG52 UOK40:UOK52 UEO40:UEO52 TUS40:TUS52 TKW40:TKW52 TBA40:TBA52 SRE40:SRE52 SHI40:SHI52 RXM40:RXM52 RNQ40:RNQ52 RDU40:RDU52 QTY40:QTY52 QKC40:QKC52 QAG40:QAG52 PQK40:PQK52 PGO40:PGO52 OWS40:OWS52 OMW40:OMW52 ODA40:ODA52 NTE40:NTE52 NJI40:NJI52 MZM40:MZM52 MPQ40:MPQ52 MFU40:MFU52 LVY40:LVY52 LMC40:LMC52 LCG40:LCG52 KSK40:KSK52 KIO40:KIO52 JYS40:JYS52 JOW40:JOW52 JFA40:JFA52 IVE40:IVE52 ILI40:ILI52 IBM40:IBM52 HRQ40:HRQ52 HHU40:HHU52 GXY40:GXY52 GOC40:GOC52 GEG40:GEG52 FUK40:FUK52 FKO40:FKO52 FAS40:FAS52 EQW40:EQW52 EHA40:EHA52 DXE40:DXE52 DNI40:DNI52 DDM40:DDM52 CTQ40:CTQ52 CJU40:CJU52 BZY40:BZY52 BQC40:BQC52 BGG40:BGG52 AWK40:AWK52 AMO40:AMO52 ACS40:ACS52 SW40:SW52 JA40:JA52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4" t="s">
        <v>0</v>
      </c>
      <c r="C1" s="1014"/>
      <c r="D1" s="1014"/>
      <c r="E1" s="1014"/>
      <c r="F1" s="1014"/>
      <c r="G1" s="1014"/>
      <c r="H1" s="1014"/>
      <c r="I1" s="1014"/>
      <c r="J1" s="1014"/>
      <c r="K1" s="1014"/>
      <c r="L1" s="1014"/>
      <c r="M1" s="1014"/>
      <c r="N1" s="1014"/>
      <c r="O1" s="1014"/>
      <c r="P1" s="1014"/>
      <c r="Q1" s="1014"/>
      <c r="R1" s="1014"/>
      <c r="S1" s="1014"/>
      <c r="T1" s="1014"/>
      <c r="U1" s="101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5" t="s">
        <v>3</v>
      </c>
      <c r="B4" s="1015"/>
      <c r="C4" s="1015"/>
      <c r="D4" s="1015"/>
      <c r="E4" s="1015"/>
      <c r="F4" s="1015"/>
      <c r="G4" s="1015"/>
      <c r="H4" s="1015"/>
      <c r="I4" s="1015"/>
      <c r="J4" s="1015"/>
      <c r="K4" s="1015"/>
      <c r="L4" s="1015"/>
      <c r="M4" s="1015"/>
      <c r="N4" s="1015"/>
      <c r="O4" s="1015"/>
      <c r="P4" s="1015"/>
      <c r="Q4" s="1015"/>
      <c r="R4" s="1015"/>
      <c r="S4" s="1015"/>
      <c r="T4" s="1015"/>
      <c r="U4" s="1015"/>
      <c r="V4" s="1015"/>
      <c r="W4" s="1015"/>
      <c r="X4" s="1015"/>
      <c r="Y4" s="1015"/>
      <c r="Z4" s="1015"/>
      <c r="AA4" s="1015"/>
      <c r="AB4" s="1015"/>
      <c r="AC4" s="1015"/>
      <c r="AD4" s="1015"/>
      <c r="AE4" s="1015"/>
      <c r="AF4" s="1015"/>
      <c r="AG4" s="1015"/>
      <c r="AH4" s="1015"/>
      <c r="AI4" s="1015"/>
      <c r="AJ4" s="1015"/>
      <c r="AK4" s="1015"/>
      <c r="AL4" s="1015"/>
      <c r="AM4" s="1015"/>
      <c r="AN4" s="1015"/>
      <c r="AO4" s="1015"/>
      <c r="AP4" s="1015"/>
      <c r="AQ4" s="1015"/>
      <c r="AR4" s="1015"/>
      <c r="AS4" s="1015"/>
      <c r="AT4" s="1015"/>
      <c r="AU4" s="1015"/>
      <c r="AV4" s="1015"/>
      <c r="AW4" s="1015"/>
      <c r="AX4" s="1015"/>
      <c r="AY4" s="1015"/>
      <c r="AZ4" s="1015"/>
      <c r="BA4" s="1015"/>
      <c r="BB4" s="1015"/>
      <c r="BC4" s="1015"/>
      <c r="BD4" s="1015"/>
    </row>
    <row r="5" spans="1:150" s="206" customFormat="1" ht="72.75" customHeight="1" thickBot="1" x14ac:dyDescent="0.3">
      <c r="A5" s="1015" t="s">
        <v>4</v>
      </c>
      <c r="B5" s="1015"/>
      <c r="C5" s="1015"/>
      <c r="D5" s="1015"/>
      <c r="E5" s="1015"/>
      <c r="F5" s="1015"/>
      <c r="G5" s="1015"/>
      <c r="H5" s="1015"/>
      <c r="I5" s="1015"/>
      <c r="J5" s="1015"/>
      <c r="K5" s="1015"/>
      <c r="L5" s="1015"/>
      <c r="M5" s="1015"/>
      <c r="N5" s="1015"/>
      <c r="O5" s="1015"/>
      <c r="P5" s="1015"/>
      <c r="Q5" s="1015"/>
      <c r="R5" s="1015"/>
      <c r="S5" s="1015"/>
      <c r="T5" s="1015"/>
      <c r="U5" s="1015"/>
      <c r="V5" s="1015"/>
      <c r="W5" s="1015"/>
      <c r="X5" s="1015"/>
      <c r="Y5" s="1015"/>
      <c r="Z5" s="1015"/>
      <c r="AA5" s="1015"/>
      <c r="AB5" s="1015"/>
      <c r="AC5" s="1015"/>
      <c r="AD5" s="1015"/>
      <c r="AE5" s="1015"/>
      <c r="AF5" s="1015"/>
      <c r="AG5" s="1015"/>
      <c r="AH5" s="1015"/>
      <c r="AI5" s="1015"/>
      <c r="AJ5" s="1015"/>
      <c r="AK5" s="1015"/>
      <c r="AL5" s="1015"/>
      <c r="AM5" s="1015"/>
      <c r="AN5" s="1015"/>
      <c r="AO5" s="1015"/>
      <c r="AP5" s="1015"/>
      <c r="AQ5" s="1015"/>
      <c r="AR5" s="1015"/>
      <c r="AS5" s="1015"/>
      <c r="AT5" s="1015"/>
      <c r="AU5" s="1015"/>
      <c r="AV5" s="1015"/>
      <c r="AW5" s="1015"/>
      <c r="AX5" s="1015"/>
      <c r="AY5" s="1015"/>
      <c r="AZ5" s="1015"/>
      <c r="BA5" s="1015"/>
      <c r="BB5" s="1015"/>
      <c r="BC5" s="1015"/>
      <c r="BD5" s="1015"/>
    </row>
    <row r="6" spans="1:150" s="206" customFormat="1" ht="27" customHeight="1" thickBot="1" x14ac:dyDescent="0.3">
      <c r="A6" s="1008" t="s">
        <v>5</v>
      </c>
      <c r="B6" s="1016" t="s">
        <v>6</v>
      </c>
      <c r="C6" s="1016" t="s">
        <v>7</v>
      </c>
      <c r="D6" s="1008" t="s">
        <v>8</v>
      </c>
      <c r="E6" s="1008" t="s">
        <v>9</v>
      </c>
      <c r="F6" s="1008" t="s">
        <v>10</v>
      </c>
      <c r="G6" s="1005" t="s">
        <v>11</v>
      </c>
      <c r="H6" s="1005" t="s">
        <v>12</v>
      </c>
      <c r="I6" s="1022" t="s">
        <v>13</v>
      </c>
      <c r="J6" s="1005" t="s">
        <v>14</v>
      </c>
      <c r="K6" s="1005" t="s">
        <v>15</v>
      </c>
      <c r="L6" s="1005" t="s">
        <v>16</v>
      </c>
      <c r="M6" s="1005" t="s">
        <v>17</v>
      </c>
      <c r="N6" s="999" t="s">
        <v>18</v>
      </c>
      <c r="O6" s="1005" t="s">
        <v>19</v>
      </c>
      <c r="P6" s="1008" t="s">
        <v>20</v>
      </c>
      <c r="Q6" s="1008" t="s">
        <v>21</v>
      </c>
      <c r="R6" s="1005" t="s">
        <v>22</v>
      </c>
      <c r="S6" s="1019" t="s">
        <v>23</v>
      </c>
      <c r="T6" s="999" t="s">
        <v>24</v>
      </c>
      <c r="U6" s="1002" t="s">
        <v>25</v>
      </c>
      <c r="V6" s="1005" t="s">
        <v>26</v>
      </c>
      <c r="W6" s="1005" t="s">
        <v>27</v>
      </c>
      <c r="X6" s="991" t="s">
        <v>28</v>
      </c>
      <c r="Y6" s="1005" t="s">
        <v>29</v>
      </c>
      <c r="Z6" s="991" t="s">
        <v>30</v>
      </c>
      <c r="AA6" s="994" t="s">
        <v>31</v>
      </c>
      <c r="AB6" s="994"/>
      <c r="AC6" s="994"/>
      <c r="AD6" s="994"/>
      <c r="AE6" s="994"/>
      <c r="AF6" s="994"/>
      <c r="AG6" s="994"/>
      <c r="AH6" s="994"/>
      <c r="AI6" s="994"/>
      <c r="AJ6" s="994"/>
      <c r="AK6" s="994"/>
      <c r="AL6" s="994"/>
      <c r="AM6" s="994"/>
      <c r="AN6" s="994"/>
      <c r="AO6" s="994"/>
      <c r="AP6" s="994"/>
      <c r="AQ6" s="994"/>
      <c r="AR6" s="994"/>
      <c r="AS6" s="994"/>
      <c r="AT6" s="994"/>
      <c r="AU6" s="994"/>
      <c r="AV6" s="994"/>
      <c r="AW6" s="994"/>
      <c r="AX6" s="994"/>
      <c r="AY6" s="994"/>
      <c r="AZ6" s="994"/>
      <c r="BA6" s="994"/>
      <c r="BB6" s="995"/>
      <c r="BC6" s="996" t="s">
        <v>32</v>
      </c>
      <c r="BD6" s="1005"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9"/>
      <c r="B7" s="1017"/>
      <c r="C7" s="1017"/>
      <c r="D7" s="1017"/>
      <c r="E7" s="1009"/>
      <c r="F7" s="1009"/>
      <c r="G7" s="1006"/>
      <c r="H7" s="1006"/>
      <c r="I7" s="1023"/>
      <c r="J7" s="1006"/>
      <c r="K7" s="1006"/>
      <c r="L7" s="1006"/>
      <c r="M7" s="1006"/>
      <c r="N7" s="1000"/>
      <c r="O7" s="1006"/>
      <c r="P7" s="1009"/>
      <c r="Q7" s="1009"/>
      <c r="R7" s="1006"/>
      <c r="S7" s="1020"/>
      <c r="T7" s="1000"/>
      <c r="U7" s="1003"/>
      <c r="V7" s="1006"/>
      <c r="W7" s="1006"/>
      <c r="X7" s="992"/>
      <c r="Y7" s="1006"/>
      <c r="Z7" s="992"/>
      <c r="AA7" s="1011">
        <v>2016</v>
      </c>
      <c r="AB7" s="1011"/>
      <c r="AC7" s="1011"/>
      <c r="AD7" s="1011"/>
      <c r="AE7" s="1011"/>
      <c r="AF7" s="1011"/>
      <c r="AG7" s="1012"/>
      <c r="AH7" s="1013">
        <v>2017</v>
      </c>
      <c r="AI7" s="1011"/>
      <c r="AJ7" s="1011"/>
      <c r="AK7" s="1011"/>
      <c r="AL7" s="1011"/>
      <c r="AM7" s="1011"/>
      <c r="AN7" s="1012"/>
      <c r="AO7" s="1013">
        <v>2018</v>
      </c>
      <c r="AP7" s="1011"/>
      <c r="AQ7" s="1011"/>
      <c r="AR7" s="1011"/>
      <c r="AS7" s="1011"/>
      <c r="AT7" s="1011"/>
      <c r="AU7" s="1012"/>
      <c r="AV7" s="1013">
        <v>2019</v>
      </c>
      <c r="AW7" s="1011"/>
      <c r="AX7" s="1011"/>
      <c r="AY7" s="1011"/>
      <c r="AZ7" s="1011"/>
      <c r="BA7" s="1011"/>
      <c r="BB7" s="1012"/>
      <c r="BC7" s="997"/>
      <c r="BD7" s="1006"/>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10"/>
      <c r="B8" s="1018"/>
      <c r="C8" s="1018"/>
      <c r="D8" s="1018"/>
      <c r="E8" s="1010"/>
      <c r="F8" s="1010"/>
      <c r="G8" s="1007"/>
      <c r="H8" s="1007"/>
      <c r="I8" s="1024"/>
      <c r="J8" s="1007"/>
      <c r="K8" s="1007"/>
      <c r="L8" s="1007"/>
      <c r="M8" s="1007"/>
      <c r="N8" s="1001"/>
      <c r="O8" s="1007"/>
      <c r="P8" s="1010"/>
      <c r="Q8" s="1010"/>
      <c r="R8" s="1007"/>
      <c r="S8" s="1021"/>
      <c r="T8" s="1001"/>
      <c r="U8" s="1004"/>
      <c r="V8" s="1006"/>
      <c r="W8" s="1007"/>
      <c r="X8" s="993"/>
      <c r="Y8" s="1007"/>
      <c r="Z8" s="99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8"/>
      <c r="BD8" s="1007"/>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8"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9"/>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9"/>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90"/>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8"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9"/>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9"/>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9"/>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90"/>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5" t="s">
        <v>1771</v>
      </c>
      <c r="B1" s="1025"/>
      <c r="C1" s="1025"/>
      <c r="D1" s="1025"/>
      <c r="E1" s="1025"/>
      <c r="F1" s="1025"/>
      <c r="G1" s="1025"/>
      <c r="H1" s="1025"/>
      <c r="I1" s="1025"/>
      <c r="J1" s="1025"/>
      <c r="K1" s="1025"/>
      <c r="L1" s="1025"/>
      <c r="M1" s="1025"/>
      <c r="N1" s="1025"/>
      <c r="O1" s="1025"/>
      <c r="P1" s="1025"/>
    </row>
    <row r="2" spans="1:18" s="68" customFormat="1" ht="48" customHeight="1" x14ac:dyDescent="0.2">
      <c r="A2" s="67" t="s">
        <v>1772</v>
      </c>
      <c r="B2" s="1026" t="s">
        <v>1773</v>
      </c>
      <c r="C2" s="1027"/>
      <c r="D2" s="1027"/>
      <c r="E2" s="1027"/>
      <c r="F2" s="1027"/>
      <c r="G2" s="1027"/>
      <c r="H2" s="1028"/>
      <c r="I2" s="1026" t="s">
        <v>1774</v>
      </c>
      <c r="J2" s="1027"/>
      <c r="K2" s="1028"/>
      <c r="L2" s="1029" t="s">
        <v>1775</v>
      </c>
      <c r="M2" s="1029"/>
      <c r="N2" s="1029"/>
      <c r="O2" s="1029"/>
      <c r="P2" s="1030"/>
    </row>
    <row r="3" spans="1:18" ht="51" x14ac:dyDescent="0.2">
      <c r="A3" s="69" t="s">
        <v>1776</v>
      </c>
      <c r="B3" s="70" t="s">
        <v>1777</v>
      </c>
      <c r="C3" s="71" t="s">
        <v>1778</v>
      </c>
      <c r="D3" s="71" t="s">
        <v>1927</v>
      </c>
      <c r="E3" s="71" t="s">
        <v>1926</v>
      </c>
      <c r="F3" s="71" t="s">
        <v>1928</v>
      </c>
      <c r="G3" s="71" t="s">
        <v>1929</v>
      </c>
      <c r="H3" s="1031" t="s">
        <v>1699</v>
      </c>
      <c r="I3" s="70" t="s">
        <v>1779</v>
      </c>
      <c r="J3" s="71" t="s">
        <v>1780</v>
      </c>
      <c r="K3" s="1031"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1"/>
      <c r="I4" s="75" t="s">
        <v>1700</v>
      </c>
      <c r="J4" s="76" t="s">
        <v>1701</v>
      </c>
      <c r="K4" s="1031"/>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Hacer de la cultura un eje integrador del desarrollo humano, la inclusión social y el aprovechamiento del tiempo libre en el municipio.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C0F61F3-BB24-4BDD-B5C7-8F804525A37A}"/>
</file>

<file path=customXml/itemProps2.xml><?xml version="1.0" encoding="utf-8"?>
<ds:datastoreItem xmlns:ds="http://schemas.openxmlformats.org/officeDocument/2006/customXml" ds:itemID="{5F997558-A5C6-44F2-A833-C2868DF59A6B}"/>
</file>

<file path=customXml/itemProps3.xml><?xml version="1.0" encoding="utf-8"?>
<ds:datastoreItem xmlns:ds="http://schemas.openxmlformats.org/officeDocument/2006/customXml" ds:itemID="{EB2F3A1A-F000-4F37-9DCD-B8CECF36CA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2017-01-26T21:47:49Z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