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34" i="6" l="1"/>
  <c r="AP34" i="6"/>
  <c r="AI34" i="6"/>
  <c r="AS33" i="6"/>
  <c r="AP33" i="6"/>
  <c r="AI33" i="6"/>
  <c r="AS32" i="6"/>
  <c r="AP32" i="6"/>
  <c r="AI32" i="6"/>
  <c r="AS201" i="6" l="1"/>
  <c r="AP201" i="6"/>
  <c r="AI201" i="6"/>
  <c r="AS200" i="6"/>
  <c r="AP200" i="6"/>
  <c r="AI200" i="6"/>
  <c r="AS199" i="6"/>
  <c r="AP199" i="6"/>
  <c r="AI199" i="6"/>
  <c r="AS198" i="6"/>
  <c r="AP198" i="6"/>
  <c r="AI198" i="6"/>
  <c r="AI195" i="6" s="1"/>
  <c r="AS197" i="6"/>
  <c r="AP197" i="6"/>
  <c r="AI197" i="6"/>
  <c r="AS196" i="6"/>
  <c r="AS195" i="6" s="1"/>
  <c r="AP196" i="6"/>
  <c r="AI196" i="6"/>
  <c r="AH196" i="6"/>
  <c r="I196" i="6"/>
  <c r="H196" i="6"/>
  <c r="G196" i="6"/>
  <c r="F196" i="6"/>
  <c r="E196" i="6"/>
  <c r="AX195" i="6"/>
  <c r="AW195" i="6"/>
  <c r="AV195" i="6"/>
  <c r="AU195" i="6"/>
  <c r="AT195" i="6"/>
  <c r="AR195" i="6"/>
  <c r="AQ195" i="6"/>
  <c r="AO195" i="6"/>
  <c r="AN195" i="6"/>
  <c r="AM195" i="6"/>
  <c r="AL195" i="6"/>
  <c r="AK195" i="6"/>
  <c r="AJ195" i="6"/>
  <c r="AH195" i="6"/>
  <c r="AG195" i="6"/>
  <c r="AF195" i="6"/>
  <c r="AE195" i="6"/>
  <c r="AD195" i="6"/>
  <c r="AC195" i="6"/>
  <c r="AB195" i="6"/>
  <c r="AA195" i="6"/>
  <c r="Z195" i="6"/>
  <c r="Y195" i="6"/>
  <c r="X195" i="6"/>
  <c r="W195" i="6"/>
  <c r="V195" i="6"/>
  <c r="U195" i="6"/>
  <c r="T195" i="6"/>
  <c r="S195" i="6"/>
  <c r="R195" i="6"/>
  <c r="J195" i="6"/>
  <c r="AS192" i="6"/>
  <c r="AP192" i="6"/>
  <c r="AI192" i="6"/>
  <c r="AS191" i="6"/>
  <c r="AP191" i="6"/>
  <c r="AI191" i="6"/>
  <c r="AS190" i="6"/>
  <c r="AP190" i="6"/>
  <c r="AI190" i="6"/>
  <c r="AS189" i="6"/>
  <c r="AP189" i="6"/>
  <c r="AI189" i="6"/>
  <c r="AS188" i="6"/>
  <c r="AP188" i="6"/>
  <c r="AI188" i="6"/>
  <c r="AS187" i="6"/>
  <c r="AS186" i="6" s="1"/>
  <c r="AP187" i="6"/>
  <c r="AI187" i="6"/>
  <c r="AH187" i="6"/>
  <c r="AH186" i="6" s="1"/>
  <c r="I187" i="6"/>
  <c r="H187" i="6"/>
  <c r="G187" i="6"/>
  <c r="F187" i="6"/>
  <c r="E187" i="6"/>
  <c r="AX186" i="6"/>
  <c r="AW186" i="6"/>
  <c r="AV186" i="6"/>
  <c r="AU186" i="6"/>
  <c r="AT186" i="6"/>
  <c r="AR186" i="6"/>
  <c r="AQ186" i="6"/>
  <c r="AO186" i="6"/>
  <c r="AN186" i="6"/>
  <c r="AM186" i="6"/>
  <c r="AL186" i="6"/>
  <c r="AK186" i="6"/>
  <c r="AJ186" i="6"/>
  <c r="AI186" i="6"/>
  <c r="AG186" i="6"/>
  <c r="AF186" i="6"/>
  <c r="AE186" i="6"/>
  <c r="AD186" i="6"/>
  <c r="AC186" i="6"/>
  <c r="AB186" i="6"/>
  <c r="AA186" i="6"/>
  <c r="Z186" i="6"/>
  <c r="Y186" i="6"/>
  <c r="X186" i="6"/>
  <c r="W186" i="6"/>
  <c r="V186" i="6"/>
  <c r="U186" i="6"/>
  <c r="T186" i="6"/>
  <c r="S186" i="6"/>
  <c r="R186" i="6"/>
  <c r="J186" i="6"/>
  <c r="AS183" i="6"/>
  <c r="AP183" i="6"/>
  <c r="AI183" i="6"/>
  <c r="AS182" i="6"/>
  <c r="AP182" i="6"/>
  <c r="AI182" i="6"/>
  <c r="AS181" i="6"/>
  <c r="AP181" i="6"/>
  <c r="AI181" i="6"/>
  <c r="AS180" i="6"/>
  <c r="AP180" i="6"/>
  <c r="AI180" i="6"/>
  <c r="AS179" i="6"/>
  <c r="AP179" i="6"/>
  <c r="AP177" i="6" s="1"/>
  <c r="AI179" i="6"/>
  <c r="AS178" i="6"/>
  <c r="AP178" i="6"/>
  <c r="AI178" i="6"/>
  <c r="AI177" i="6" s="1"/>
  <c r="AH178" i="6"/>
  <c r="AH177" i="6" s="1"/>
  <c r="I178" i="6"/>
  <c r="H178" i="6"/>
  <c r="G178" i="6"/>
  <c r="F178" i="6"/>
  <c r="E178" i="6"/>
  <c r="AX177" i="6"/>
  <c r="AW177" i="6"/>
  <c r="AV177" i="6"/>
  <c r="AU177" i="6"/>
  <c r="AT177" i="6"/>
  <c r="AS177" i="6"/>
  <c r="AR177" i="6"/>
  <c r="AQ177" i="6"/>
  <c r="AO177" i="6"/>
  <c r="AN177" i="6"/>
  <c r="AM177" i="6"/>
  <c r="AL177" i="6"/>
  <c r="AK177" i="6"/>
  <c r="AJ177" i="6"/>
  <c r="AG177" i="6"/>
  <c r="AF177" i="6"/>
  <c r="AE177" i="6"/>
  <c r="AD177" i="6"/>
  <c r="AC177" i="6"/>
  <c r="AB177" i="6"/>
  <c r="AA177" i="6"/>
  <c r="Z177" i="6"/>
  <c r="Y177" i="6"/>
  <c r="X177" i="6"/>
  <c r="W177" i="6"/>
  <c r="V177" i="6"/>
  <c r="U177" i="6"/>
  <c r="T177" i="6"/>
  <c r="S177" i="6"/>
  <c r="R177" i="6"/>
  <c r="J177" i="6"/>
  <c r="AS174" i="6"/>
  <c r="AP174" i="6"/>
  <c r="AI174" i="6"/>
  <c r="AS173" i="6"/>
  <c r="AP173" i="6"/>
  <c r="AI173" i="6"/>
  <c r="AS172" i="6"/>
  <c r="AP172" i="6"/>
  <c r="AI172" i="6"/>
  <c r="AS171" i="6"/>
  <c r="AP171" i="6"/>
  <c r="AI171" i="6"/>
  <c r="AS170" i="6"/>
  <c r="AP170" i="6"/>
  <c r="AI170" i="6"/>
  <c r="AS169" i="6"/>
  <c r="AP169" i="6"/>
  <c r="AP168" i="6" s="1"/>
  <c r="AI169" i="6"/>
  <c r="AH169" i="6"/>
  <c r="I169" i="6"/>
  <c r="H169" i="6"/>
  <c r="G169" i="6"/>
  <c r="F169" i="6"/>
  <c r="E169" i="6"/>
  <c r="AX168" i="6"/>
  <c r="AW168" i="6"/>
  <c r="AV168" i="6"/>
  <c r="AU168" i="6"/>
  <c r="AT168" i="6"/>
  <c r="AR168" i="6"/>
  <c r="AQ168" i="6"/>
  <c r="AO168" i="6"/>
  <c r="AN168" i="6"/>
  <c r="AM168" i="6"/>
  <c r="AL168" i="6"/>
  <c r="AK168" i="6"/>
  <c r="AJ168" i="6"/>
  <c r="AH168" i="6"/>
  <c r="AG168" i="6"/>
  <c r="AF168" i="6"/>
  <c r="AE168" i="6"/>
  <c r="AD168" i="6"/>
  <c r="AC168" i="6"/>
  <c r="AB168" i="6"/>
  <c r="AA168" i="6"/>
  <c r="Z168" i="6"/>
  <c r="Y168" i="6"/>
  <c r="X168" i="6"/>
  <c r="W168" i="6"/>
  <c r="V168" i="6"/>
  <c r="U168" i="6"/>
  <c r="T168" i="6"/>
  <c r="S168" i="6"/>
  <c r="R168" i="6"/>
  <c r="J168" i="6"/>
  <c r="AS165" i="6"/>
  <c r="AP165" i="6"/>
  <c r="AI165" i="6"/>
  <c r="AS164" i="6"/>
  <c r="AP164" i="6"/>
  <c r="AI164" i="6"/>
  <c r="AS163" i="6"/>
  <c r="AP163" i="6"/>
  <c r="AI163" i="6"/>
  <c r="AI159" i="6" s="1"/>
  <c r="AS162" i="6"/>
  <c r="AP162" i="6"/>
  <c r="AI162" i="6"/>
  <c r="AS161" i="6"/>
  <c r="AS159" i="6" s="1"/>
  <c r="AP161" i="6"/>
  <c r="AI161" i="6"/>
  <c r="AS160" i="6"/>
  <c r="AP160" i="6"/>
  <c r="AI160" i="6"/>
  <c r="AH160" i="6"/>
  <c r="I160" i="6"/>
  <c r="H160" i="6"/>
  <c r="G160" i="6"/>
  <c r="F160" i="6"/>
  <c r="E160" i="6"/>
  <c r="AX159" i="6"/>
  <c r="AW159" i="6"/>
  <c r="AV159" i="6"/>
  <c r="AU159" i="6"/>
  <c r="AT159" i="6"/>
  <c r="AR159" i="6"/>
  <c r="AQ159" i="6"/>
  <c r="AO159" i="6"/>
  <c r="AN159" i="6"/>
  <c r="AM159" i="6"/>
  <c r="AL159" i="6"/>
  <c r="AK159" i="6"/>
  <c r="AJ159" i="6"/>
  <c r="AH159" i="6"/>
  <c r="AG159" i="6"/>
  <c r="AF159" i="6"/>
  <c r="AE159" i="6"/>
  <c r="AD159" i="6"/>
  <c r="AC159" i="6"/>
  <c r="AB159" i="6"/>
  <c r="AA159" i="6"/>
  <c r="Z159" i="6"/>
  <c r="Y159" i="6"/>
  <c r="X159" i="6"/>
  <c r="W159" i="6"/>
  <c r="V159" i="6"/>
  <c r="U159" i="6"/>
  <c r="T159" i="6"/>
  <c r="S159" i="6"/>
  <c r="R159" i="6"/>
  <c r="J159" i="6"/>
  <c r="AS156" i="6"/>
  <c r="AP156" i="6"/>
  <c r="AI156" i="6"/>
  <c r="AS155" i="6"/>
  <c r="AP155" i="6"/>
  <c r="AI155" i="6"/>
  <c r="AS154" i="6"/>
  <c r="AP154" i="6"/>
  <c r="AI154" i="6"/>
  <c r="AS153" i="6"/>
  <c r="AP153" i="6"/>
  <c r="AI153" i="6"/>
  <c r="AI150" i="6" s="1"/>
  <c r="AS152" i="6"/>
  <c r="AP152" i="6"/>
  <c r="AI152" i="6"/>
  <c r="AS151" i="6"/>
  <c r="AS150" i="6" s="1"/>
  <c r="AP151" i="6"/>
  <c r="AI151" i="6"/>
  <c r="AH151" i="6"/>
  <c r="I151" i="6"/>
  <c r="H151" i="6"/>
  <c r="G151" i="6"/>
  <c r="F151" i="6"/>
  <c r="E151" i="6"/>
  <c r="AX150" i="6"/>
  <c r="AW150" i="6"/>
  <c r="AV150" i="6"/>
  <c r="AU150" i="6"/>
  <c r="AT150" i="6"/>
  <c r="AR150" i="6"/>
  <c r="AQ150" i="6"/>
  <c r="AO150" i="6"/>
  <c r="AN150" i="6"/>
  <c r="AM150" i="6"/>
  <c r="AL150" i="6"/>
  <c r="AK150" i="6"/>
  <c r="AJ150" i="6"/>
  <c r="AH150" i="6"/>
  <c r="AG150" i="6"/>
  <c r="AF150" i="6"/>
  <c r="AE150" i="6"/>
  <c r="AD150" i="6"/>
  <c r="AC150" i="6"/>
  <c r="AB150" i="6"/>
  <c r="AA150" i="6"/>
  <c r="Z150" i="6"/>
  <c r="Y150" i="6"/>
  <c r="X150" i="6"/>
  <c r="W150" i="6"/>
  <c r="V150" i="6"/>
  <c r="U150" i="6"/>
  <c r="T150" i="6"/>
  <c r="S150" i="6"/>
  <c r="R150" i="6"/>
  <c r="J150" i="6"/>
  <c r="AS147" i="6"/>
  <c r="AP147" i="6"/>
  <c r="AI147" i="6"/>
  <c r="AS146" i="6"/>
  <c r="AP146" i="6"/>
  <c r="AI146" i="6"/>
  <c r="AS145" i="6"/>
  <c r="AP145" i="6"/>
  <c r="AI145" i="6"/>
  <c r="AS144" i="6"/>
  <c r="AP144" i="6"/>
  <c r="AI144" i="6"/>
  <c r="AS143" i="6"/>
  <c r="AP143" i="6"/>
  <c r="AI143" i="6"/>
  <c r="AI141" i="6" s="1"/>
  <c r="AS142" i="6"/>
  <c r="AP142" i="6"/>
  <c r="AI142" i="6"/>
  <c r="AH142" i="6"/>
  <c r="AH141" i="6" s="1"/>
  <c r="I142" i="6"/>
  <c r="H142" i="6"/>
  <c r="G142" i="6"/>
  <c r="F142" i="6"/>
  <c r="E142" i="6"/>
  <c r="AX141" i="6"/>
  <c r="AW141" i="6"/>
  <c r="AV141" i="6"/>
  <c r="AU141" i="6"/>
  <c r="AT141" i="6"/>
  <c r="AR141" i="6"/>
  <c r="AQ141" i="6"/>
  <c r="AO141" i="6"/>
  <c r="AN141" i="6"/>
  <c r="AM141" i="6"/>
  <c r="AL141" i="6"/>
  <c r="AK141" i="6"/>
  <c r="AJ141" i="6"/>
  <c r="AG141" i="6"/>
  <c r="AF141" i="6"/>
  <c r="AE141" i="6"/>
  <c r="AD141" i="6"/>
  <c r="AC141" i="6"/>
  <c r="AB141" i="6"/>
  <c r="AA141" i="6"/>
  <c r="Z141" i="6"/>
  <c r="Y141" i="6"/>
  <c r="X141" i="6"/>
  <c r="W141" i="6"/>
  <c r="V141" i="6"/>
  <c r="U141" i="6"/>
  <c r="T141" i="6"/>
  <c r="S141" i="6"/>
  <c r="R141" i="6"/>
  <c r="J141" i="6"/>
  <c r="AS138" i="6"/>
  <c r="AP138" i="6"/>
  <c r="AI138" i="6"/>
  <c r="AS137" i="6"/>
  <c r="AP137" i="6"/>
  <c r="AI137" i="6"/>
  <c r="AS136" i="6"/>
  <c r="AP136" i="6"/>
  <c r="AI136" i="6"/>
  <c r="AS135" i="6"/>
  <c r="AP135" i="6"/>
  <c r="AI135" i="6"/>
  <c r="AS134" i="6"/>
  <c r="AP134" i="6"/>
  <c r="AI134" i="6"/>
  <c r="AS133" i="6"/>
  <c r="AS132" i="6" s="1"/>
  <c r="AP133" i="6"/>
  <c r="AI133" i="6"/>
  <c r="AH133" i="6"/>
  <c r="I133" i="6"/>
  <c r="H133" i="6"/>
  <c r="G133" i="6"/>
  <c r="F133" i="6"/>
  <c r="E133" i="6"/>
  <c r="AX132" i="6"/>
  <c r="AW132" i="6"/>
  <c r="AV132" i="6"/>
  <c r="AU132" i="6"/>
  <c r="AT132" i="6"/>
  <c r="AR132" i="6"/>
  <c r="AQ132" i="6"/>
  <c r="AO132" i="6"/>
  <c r="AN132" i="6"/>
  <c r="AM132" i="6"/>
  <c r="AL132" i="6"/>
  <c r="AK132" i="6"/>
  <c r="AJ132" i="6"/>
  <c r="AH132" i="6"/>
  <c r="AG132" i="6"/>
  <c r="AF132" i="6"/>
  <c r="AE132" i="6"/>
  <c r="AD132" i="6"/>
  <c r="AC132" i="6"/>
  <c r="AB132" i="6"/>
  <c r="AA132" i="6"/>
  <c r="Z132" i="6"/>
  <c r="Y132" i="6"/>
  <c r="X132" i="6"/>
  <c r="W132" i="6"/>
  <c r="V132" i="6"/>
  <c r="U132" i="6"/>
  <c r="T132" i="6"/>
  <c r="S132" i="6"/>
  <c r="R132" i="6"/>
  <c r="J132" i="6"/>
  <c r="AS129" i="6"/>
  <c r="AP129" i="6"/>
  <c r="AI129" i="6"/>
  <c r="AS128" i="6"/>
  <c r="AP128" i="6"/>
  <c r="AI128" i="6"/>
  <c r="AS127" i="6"/>
  <c r="AP127" i="6"/>
  <c r="AI127" i="6"/>
  <c r="AS126" i="6"/>
  <c r="AP126" i="6"/>
  <c r="AI126" i="6"/>
  <c r="AI123" i="6" s="1"/>
  <c r="AS125" i="6"/>
  <c r="AP125" i="6"/>
  <c r="AI125" i="6"/>
  <c r="AS124" i="6"/>
  <c r="AP124" i="6"/>
  <c r="AI124" i="6"/>
  <c r="AH124" i="6"/>
  <c r="AH123" i="6" s="1"/>
  <c r="I124" i="6"/>
  <c r="H124" i="6"/>
  <c r="G124" i="6"/>
  <c r="F124" i="6"/>
  <c r="E124" i="6"/>
  <c r="AX123" i="6"/>
  <c r="AW123" i="6"/>
  <c r="AV123" i="6"/>
  <c r="AU123" i="6"/>
  <c r="AT123" i="6"/>
  <c r="AR123" i="6"/>
  <c r="AQ123" i="6"/>
  <c r="AO123" i="6"/>
  <c r="AN123" i="6"/>
  <c r="AM123" i="6"/>
  <c r="AL123" i="6"/>
  <c r="AK123" i="6"/>
  <c r="AJ123" i="6"/>
  <c r="AG123" i="6"/>
  <c r="AF123" i="6"/>
  <c r="AE123" i="6"/>
  <c r="AD123" i="6"/>
  <c r="AC123" i="6"/>
  <c r="AB123" i="6"/>
  <c r="AA123" i="6"/>
  <c r="Z123" i="6"/>
  <c r="Y123" i="6"/>
  <c r="X123" i="6"/>
  <c r="W123" i="6"/>
  <c r="V123" i="6"/>
  <c r="U123" i="6"/>
  <c r="T123" i="6"/>
  <c r="S123" i="6"/>
  <c r="R123" i="6"/>
  <c r="J123" i="6"/>
  <c r="AS120" i="6"/>
  <c r="AP120" i="6"/>
  <c r="AI120" i="6"/>
  <c r="AS119" i="6"/>
  <c r="AP119" i="6"/>
  <c r="AI119" i="6"/>
  <c r="AS118" i="6"/>
  <c r="AP118" i="6"/>
  <c r="AI118" i="6"/>
  <c r="AS117" i="6"/>
  <c r="AP117" i="6"/>
  <c r="AI117" i="6"/>
  <c r="AS116" i="6"/>
  <c r="AP116" i="6"/>
  <c r="AI116" i="6"/>
  <c r="AS115" i="6"/>
  <c r="AP115" i="6"/>
  <c r="AP114" i="6" s="1"/>
  <c r="AI115" i="6"/>
  <c r="AH115" i="6"/>
  <c r="I115" i="6"/>
  <c r="H115" i="6"/>
  <c r="G115" i="6"/>
  <c r="F115" i="6"/>
  <c r="E115" i="6"/>
  <c r="AX114" i="6"/>
  <c r="AW114" i="6"/>
  <c r="AV114" i="6"/>
  <c r="AU114" i="6"/>
  <c r="AT114" i="6"/>
  <c r="AR114" i="6"/>
  <c r="AQ114" i="6"/>
  <c r="AO114" i="6"/>
  <c r="AN114" i="6"/>
  <c r="AM114" i="6"/>
  <c r="AL114" i="6"/>
  <c r="AK114" i="6"/>
  <c r="AJ114" i="6"/>
  <c r="AH114" i="6"/>
  <c r="AG114" i="6"/>
  <c r="AF114" i="6"/>
  <c r="AE114" i="6"/>
  <c r="AD114" i="6"/>
  <c r="AC114" i="6"/>
  <c r="AB114" i="6"/>
  <c r="AA114" i="6"/>
  <c r="Z114" i="6"/>
  <c r="Y114" i="6"/>
  <c r="X114" i="6"/>
  <c r="W114" i="6"/>
  <c r="V114" i="6"/>
  <c r="U114" i="6"/>
  <c r="T114" i="6"/>
  <c r="S114" i="6"/>
  <c r="R114" i="6"/>
  <c r="J114" i="6"/>
  <c r="AS111" i="6"/>
  <c r="AP111" i="6"/>
  <c r="AI111" i="6"/>
  <c r="AS110" i="6"/>
  <c r="AP110" i="6"/>
  <c r="AI110" i="6"/>
  <c r="AS109" i="6"/>
  <c r="AP109" i="6"/>
  <c r="AI109" i="6"/>
  <c r="AS108" i="6"/>
  <c r="AP108" i="6"/>
  <c r="AI108" i="6"/>
  <c r="AS107" i="6"/>
  <c r="AS105" i="6" s="1"/>
  <c r="AP107" i="6"/>
  <c r="AI107" i="6"/>
  <c r="AS106" i="6"/>
  <c r="AP106" i="6"/>
  <c r="AI106" i="6"/>
  <c r="AH106" i="6"/>
  <c r="I106" i="6"/>
  <c r="H106" i="6"/>
  <c r="G106" i="6"/>
  <c r="F106" i="6"/>
  <c r="E106" i="6"/>
  <c r="AX105" i="6"/>
  <c r="AW105" i="6"/>
  <c r="AV105" i="6"/>
  <c r="AU105" i="6"/>
  <c r="AT105" i="6"/>
  <c r="AR105" i="6"/>
  <c r="AQ105" i="6"/>
  <c r="AO105" i="6"/>
  <c r="AN105" i="6"/>
  <c r="AM105" i="6"/>
  <c r="AL105" i="6"/>
  <c r="AK105" i="6"/>
  <c r="AJ105" i="6"/>
  <c r="AH105" i="6"/>
  <c r="AG105" i="6"/>
  <c r="AF105" i="6"/>
  <c r="AE105" i="6"/>
  <c r="AD105" i="6"/>
  <c r="AC105" i="6"/>
  <c r="AB105" i="6"/>
  <c r="AA105" i="6"/>
  <c r="Z105" i="6"/>
  <c r="Y105" i="6"/>
  <c r="X105" i="6"/>
  <c r="W105" i="6"/>
  <c r="V105" i="6"/>
  <c r="U105" i="6"/>
  <c r="T105" i="6"/>
  <c r="S105" i="6"/>
  <c r="R105" i="6"/>
  <c r="J105" i="6"/>
  <c r="AS102" i="6"/>
  <c r="AP102" i="6"/>
  <c r="AI102" i="6"/>
  <c r="AS101" i="6"/>
  <c r="AP101" i="6"/>
  <c r="AI101" i="6"/>
  <c r="AS100" i="6"/>
  <c r="AP100" i="6"/>
  <c r="AI100" i="6"/>
  <c r="AI96" i="6" s="1"/>
  <c r="AS99" i="6"/>
  <c r="AP99" i="6"/>
  <c r="AI99" i="6"/>
  <c r="AS98" i="6"/>
  <c r="AP98" i="6"/>
  <c r="AI98" i="6"/>
  <c r="AS97" i="6"/>
  <c r="AP97" i="6"/>
  <c r="AI97" i="6"/>
  <c r="AH97" i="6"/>
  <c r="H97" i="6"/>
  <c r="G97" i="6"/>
  <c r="F97" i="6"/>
  <c r="E97" i="6"/>
  <c r="AX96" i="6"/>
  <c r="AW96" i="6"/>
  <c r="AV96" i="6"/>
  <c r="AU96" i="6"/>
  <c r="AT96" i="6"/>
  <c r="AS96" i="6"/>
  <c r="AR96" i="6"/>
  <c r="AQ96" i="6"/>
  <c r="AO96" i="6"/>
  <c r="AN96" i="6"/>
  <c r="AM96" i="6"/>
  <c r="AL96" i="6"/>
  <c r="AK96" i="6"/>
  <c r="AJ96" i="6"/>
  <c r="AH96" i="6"/>
  <c r="AG96" i="6"/>
  <c r="AF96" i="6"/>
  <c r="AE96" i="6"/>
  <c r="AD96" i="6"/>
  <c r="AC96" i="6"/>
  <c r="AB96" i="6"/>
  <c r="AA96" i="6"/>
  <c r="Z96" i="6"/>
  <c r="Y96" i="6"/>
  <c r="X96" i="6"/>
  <c r="W96" i="6"/>
  <c r="V96" i="6"/>
  <c r="U96" i="6"/>
  <c r="T96" i="6"/>
  <c r="S96" i="6"/>
  <c r="R96" i="6"/>
  <c r="J96" i="6"/>
  <c r="AS93" i="6"/>
  <c r="AP93" i="6"/>
  <c r="AI93" i="6"/>
  <c r="AS92" i="6"/>
  <c r="AP92" i="6"/>
  <c r="AI92" i="6"/>
  <c r="AS91" i="6"/>
  <c r="AP91" i="6"/>
  <c r="AI91" i="6"/>
  <c r="AI87" i="6" s="1"/>
  <c r="AS90" i="6"/>
  <c r="AP90" i="6"/>
  <c r="AI90" i="6"/>
  <c r="AS89" i="6"/>
  <c r="AP89" i="6"/>
  <c r="AI89" i="6"/>
  <c r="AS88" i="6"/>
  <c r="AP88" i="6"/>
  <c r="AI88" i="6"/>
  <c r="AH88" i="6"/>
  <c r="H88" i="6"/>
  <c r="G88" i="6"/>
  <c r="F88" i="6"/>
  <c r="E88" i="6"/>
  <c r="AX87" i="6"/>
  <c r="AW87" i="6"/>
  <c r="AV87" i="6"/>
  <c r="AU87" i="6"/>
  <c r="AT87" i="6"/>
  <c r="AS87" i="6"/>
  <c r="AR87" i="6"/>
  <c r="AQ87" i="6"/>
  <c r="AO87" i="6"/>
  <c r="AN87" i="6"/>
  <c r="AM87" i="6"/>
  <c r="AL87" i="6"/>
  <c r="AK87" i="6"/>
  <c r="AJ87" i="6"/>
  <c r="AH87" i="6"/>
  <c r="AG87" i="6"/>
  <c r="AF87" i="6"/>
  <c r="AE87" i="6"/>
  <c r="AD87" i="6"/>
  <c r="AC87" i="6"/>
  <c r="AB87" i="6"/>
  <c r="AA87" i="6"/>
  <c r="Z87" i="6"/>
  <c r="Y87" i="6"/>
  <c r="X87" i="6"/>
  <c r="W87" i="6"/>
  <c r="V87" i="6"/>
  <c r="U87" i="6"/>
  <c r="T87" i="6"/>
  <c r="S87" i="6"/>
  <c r="R87" i="6"/>
  <c r="J87" i="6"/>
  <c r="AS84" i="6"/>
  <c r="AP84" i="6"/>
  <c r="AI84" i="6"/>
  <c r="AS83" i="6"/>
  <c r="AP83" i="6"/>
  <c r="AI83" i="6"/>
  <c r="AS82" i="6"/>
  <c r="AP82" i="6"/>
  <c r="AI82" i="6"/>
  <c r="AI78" i="6" s="1"/>
  <c r="AS81" i="6"/>
  <c r="AP81" i="6"/>
  <c r="AI81" i="6"/>
  <c r="AS80" i="6"/>
  <c r="AP80" i="6"/>
  <c r="AI80" i="6"/>
  <c r="AS79" i="6"/>
  <c r="AP79" i="6"/>
  <c r="AI79" i="6"/>
  <c r="AH79" i="6"/>
  <c r="H79" i="6"/>
  <c r="G79" i="6"/>
  <c r="F79" i="6"/>
  <c r="E79" i="6"/>
  <c r="AX78" i="6"/>
  <c r="AW78" i="6"/>
  <c r="AV78" i="6"/>
  <c r="AU78" i="6"/>
  <c r="AT78" i="6"/>
  <c r="AS78" i="6"/>
  <c r="AR78" i="6"/>
  <c r="AQ78" i="6"/>
  <c r="AO78" i="6"/>
  <c r="AN78" i="6"/>
  <c r="AM78" i="6"/>
  <c r="AL78" i="6"/>
  <c r="AK78" i="6"/>
  <c r="AJ78" i="6"/>
  <c r="AH78" i="6"/>
  <c r="AG78" i="6"/>
  <c r="AF78" i="6"/>
  <c r="AE78" i="6"/>
  <c r="AD78" i="6"/>
  <c r="AC78" i="6"/>
  <c r="AB78" i="6"/>
  <c r="AA78" i="6"/>
  <c r="Z78" i="6"/>
  <c r="Y78" i="6"/>
  <c r="X78" i="6"/>
  <c r="W78" i="6"/>
  <c r="V78" i="6"/>
  <c r="U78" i="6"/>
  <c r="T78" i="6"/>
  <c r="S78" i="6"/>
  <c r="R78" i="6"/>
  <c r="J78" i="6"/>
  <c r="AS75" i="6"/>
  <c r="AP75" i="6"/>
  <c r="AI75" i="6"/>
  <c r="AS74" i="6"/>
  <c r="AP74" i="6"/>
  <c r="AI74" i="6"/>
  <c r="AS73" i="6"/>
  <c r="AP73" i="6"/>
  <c r="AI73" i="6"/>
  <c r="AI69" i="6" s="1"/>
  <c r="AS72" i="6"/>
  <c r="AP72" i="6"/>
  <c r="AI72" i="6"/>
  <c r="AS71" i="6"/>
  <c r="AP71" i="6"/>
  <c r="AI71" i="6"/>
  <c r="AS70" i="6"/>
  <c r="AP70" i="6"/>
  <c r="AI70" i="6"/>
  <c r="AH70" i="6"/>
  <c r="H70" i="6"/>
  <c r="G70" i="6"/>
  <c r="F70" i="6"/>
  <c r="E70" i="6"/>
  <c r="AX69" i="6"/>
  <c r="AW69" i="6"/>
  <c r="AV69" i="6"/>
  <c r="AU69" i="6"/>
  <c r="AT69" i="6"/>
  <c r="AS69" i="6"/>
  <c r="AR69" i="6"/>
  <c r="AQ69" i="6"/>
  <c r="AO69" i="6"/>
  <c r="AN69" i="6"/>
  <c r="AM69" i="6"/>
  <c r="AL69" i="6"/>
  <c r="AK69" i="6"/>
  <c r="AJ69" i="6"/>
  <c r="AH69" i="6"/>
  <c r="AG69" i="6"/>
  <c r="AF69" i="6"/>
  <c r="AE69" i="6"/>
  <c r="AD69" i="6"/>
  <c r="AC69" i="6"/>
  <c r="AB69" i="6"/>
  <c r="AA69" i="6"/>
  <c r="Z69" i="6"/>
  <c r="Y69" i="6"/>
  <c r="X69" i="6"/>
  <c r="W69" i="6"/>
  <c r="V69" i="6"/>
  <c r="U69" i="6"/>
  <c r="T69" i="6"/>
  <c r="S69" i="6"/>
  <c r="R69" i="6"/>
  <c r="J69" i="6"/>
  <c r="AS66" i="6"/>
  <c r="AP66" i="6"/>
  <c r="AI66" i="6"/>
  <c r="AS65" i="6"/>
  <c r="AP65" i="6"/>
  <c r="AI65" i="6"/>
  <c r="AS64" i="6"/>
  <c r="AP64" i="6"/>
  <c r="AI64" i="6"/>
  <c r="AS63" i="6"/>
  <c r="AP63" i="6"/>
  <c r="AI63" i="6"/>
  <c r="AS62" i="6"/>
  <c r="AP62" i="6"/>
  <c r="AI62" i="6"/>
  <c r="AS61" i="6"/>
  <c r="AP61" i="6"/>
  <c r="AI61" i="6"/>
  <c r="AH61" i="6"/>
  <c r="H61" i="6"/>
  <c r="G61" i="6"/>
  <c r="F61" i="6"/>
  <c r="E61" i="6"/>
  <c r="AX60" i="6"/>
  <c r="AW60" i="6"/>
  <c r="AV60" i="6"/>
  <c r="AU60" i="6"/>
  <c r="AT60" i="6"/>
  <c r="AR60" i="6"/>
  <c r="AQ60" i="6"/>
  <c r="AO60" i="6"/>
  <c r="AN60" i="6"/>
  <c r="AM60" i="6"/>
  <c r="AL60" i="6"/>
  <c r="AK60" i="6"/>
  <c r="AJ60" i="6"/>
  <c r="AI60" i="6"/>
  <c r="AH60" i="6"/>
  <c r="AG60" i="6"/>
  <c r="AF60" i="6"/>
  <c r="AE60" i="6"/>
  <c r="AD60" i="6"/>
  <c r="AC60" i="6"/>
  <c r="AB60" i="6"/>
  <c r="AA60" i="6"/>
  <c r="Z60" i="6"/>
  <c r="Y60" i="6"/>
  <c r="X60" i="6"/>
  <c r="W60" i="6"/>
  <c r="V60" i="6"/>
  <c r="U60" i="6"/>
  <c r="T60" i="6"/>
  <c r="S60" i="6"/>
  <c r="R60" i="6"/>
  <c r="J60" i="6"/>
  <c r="AS57" i="6"/>
  <c r="AP57" i="6"/>
  <c r="AI57" i="6"/>
  <c r="AS56" i="6"/>
  <c r="AP56" i="6"/>
  <c r="AI56" i="6"/>
  <c r="AS55" i="6"/>
  <c r="AP55" i="6"/>
  <c r="AI55" i="6"/>
  <c r="AS54" i="6"/>
  <c r="AP54" i="6"/>
  <c r="AI54" i="6"/>
  <c r="AS53" i="6"/>
  <c r="AP53" i="6"/>
  <c r="AP51" i="6" s="1"/>
  <c r="AI53" i="6"/>
  <c r="AS52" i="6"/>
  <c r="AP52" i="6"/>
  <c r="AI52" i="6"/>
  <c r="AH52" i="6"/>
  <c r="H52" i="6"/>
  <c r="G52" i="6"/>
  <c r="F52" i="6"/>
  <c r="E52" i="6"/>
  <c r="AX51" i="6"/>
  <c r="AW51" i="6"/>
  <c r="AV51" i="6"/>
  <c r="AU51" i="6"/>
  <c r="AT51" i="6"/>
  <c r="AR51" i="6"/>
  <c r="AQ51" i="6"/>
  <c r="AO51" i="6"/>
  <c r="AN51" i="6"/>
  <c r="AM51" i="6"/>
  <c r="AL51" i="6"/>
  <c r="AK51" i="6"/>
  <c r="AJ51" i="6"/>
  <c r="AH51" i="6"/>
  <c r="AG51" i="6"/>
  <c r="AF51" i="6"/>
  <c r="AE51" i="6"/>
  <c r="AD51" i="6"/>
  <c r="AC51" i="6"/>
  <c r="AB51" i="6"/>
  <c r="AA51" i="6"/>
  <c r="Z51" i="6"/>
  <c r="Y51" i="6"/>
  <c r="X51" i="6"/>
  <c r="W51" i="6"/>
  <c r="V51" i="6"/>
  <c r="U51" i="6"/>
  <c r="T51" i="6"/>
  <c r="S51" i="6"/>
  <c r="R51" i="6"/>
  <c r="J51" i="6"/>
  <c r="AS48" i="6"/>
  <c r="AP48" i="6"/>
  <c r="AI48" i="6"/>
  <c r="AS47" i="6"/>
  <c r="AP47" i="6"/>
  <c r="AI47" i="6"/>
  <c r="AS46" i="6"/>
  <c r="AP46" i="6"/>
  <c r="AI46" i="6"/>
  <c r="AS45" i="6"/>
  <c r="AP45" i="6"/>
  <c r="AI45" i="6"/>
  <c r="AI42" i="6" s="1"/>
  <c r="AS44" i="6"/>
  <c r="AP44" i="6"/>
  <c r="AI44" i="6"/>
  <c r="AS43" i="6"/>
  <c r="AS42" i="6" s="1"/>
  <c r="AP43" i="6"/>
  <c r="AI43" i="6"/>
  <c r="AH43" i="6"/>
  <c r="H43" i="6"/>
  <c r="G43" i="6"/>
  <c r="F43" i="6"/>
  <c r="E43" i="6"/>
  <c r="AX42" i="6"/>
  <c r="AW42" i="6"/>
  <c r="AV42" i="6"/>
  <c r="AU42" i="6"/>
  <c r="AT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9" i="6"/>
  <c r="AP39" i="6"/>
  <c r="AI39" i="6"/>
  <c r="AS38" i="6"/>
  <c r="AP38" i="6"/>
  <c r="AI38" i="6"/>
  <c r="AS37" i="6"/>
  <c r="AP37" i="6"/>
  <c r="AI37" i="6"/>
  <c r="AS36" i="6"/>
  <c r="AP36" i="6"/>
  <c r="AI36" i="6"/>
  <c r="AS35" i="6"/>
  <c r="AP35" i="6"/>
  <c r="AI35" i="6"/>
  <c r="AS31" i="6"/>
  <c r="AP31" i="6"/>
  <c r="AI31" i="6"/>
  <c r="AI30" i="6" s="1"/>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60" i="6" l="1"/>
  <c r="AP21" i="6"/>
  <c r="AP42" i="6"/>
  <c r="AI132" i="6"/>
  <c r="AP132" i="6"/>
  <c r="AS141" i="6"/>
  <c r="AP150" i="6"/>
  <c r="AP60" i="6"/>
  <c r="AP69" i="6"/>
  <c r="AP78" i="6"/>
  <c r="AP87" i="6"/>
  <c r="AP96" i="6"/>
  <c r="AI105" i="6"/>
  <c r="AP105" i="6"/>
  <c r="AS123" i="6"/>
  <c r="AP195" i="6"/>
  <c r="AP123" i="6"/>
  <c r="AP141" i="6"/>
  <c r="AP159" i="6"/>
  <c r="AP186" i="6"/>
  <c r="AS30" i="6"/>
  <c r="AP30" i="6"/>
  <c r="AS21" i="6"/>
  <c r="AS51" i="6"/>
  <c r="AS114" i="6"/>
  <c r="AS168" i="6"/>
  <c r="AI168" i="6"/>
  <c r="AI114" i="6"/>
  <c r="AI51"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97" i="6" l="1"/>
  <c r="I88" i="6"/>
  <c r="I79" i="6"/>
  <c r="I70" i="6"/>
  <c r="I61" i="6"/>
  <c r="I31" i="6"/>
  <c r="I43" i="6"/>
  <c r="I22" i="6"/>
  <c r="I5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1" i="6"/>
  <c r="B196" i="6"/>
  <c r="B187" i="6"/>
  <c r="B178" i="6"/>
  <c r="B169" i="6"/>
  <c r="B160" i="6"/>
  <c r="B151" i="6"/>
  <c r="B142" i="6"/>
  <c r="B133" i="6"/>
  <c r="B124" i="6"/>
  <c r="B115" i="6"/>
  <c r="B106" i="6"/>
  <c r="B97" i="6"/>
  <c r="B88" i="6"/>
  <c r="B79" i="6"/>
  <c r="B43" i="6"/>
  <c r="B22" i="6"/>
  <c r="B70" i="6"/>
  <c r="B61" i="6"/>
  <c r="B5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C6" i="6"/>
  <c r="L5" i="6"/>
  <c r="K6" i="6"/>
  <c r="Y5" i="6"/>
  <c r="C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1" authorId="2">
      <text>
        <r>
          <rPr>
            <b/>
            <sz val="8"/>
            <color indexed="81"/>
            <rFont val="Tahoma"/>
            <family val="2"/>
          </rPr>
          <t>PRIMERA INFANCIA (0 a 5 años)</t>
        </r>
        <r>
          <rPr>
            <sz val="8"/>
            <color indexed="81"/>
            <rFont val="Tahoma"/>
            <family val="2"/>
          </rPr>
          <t xml:space="preserve">
</t>
        </r>
      </text>
    </comment>
    <comment ref="AK51" authorId="2">
      <text>
        <r>
          <rPr>
            <b/>
            <sz val="8"/>
            <color indexed="81"/>
            <rFont val="Tahoma"/>
            <family val="2"/>
          </rPr>
          <t>INFANCIA (6 a 11 años)</t>
        </r>
        <r>
          <rPr>
            <sz val="8"/>
            <color indexed="81"/>
            <rFont val="Tahoma"/>
            <family val="2"/>
          </rPr>
          <t xml:space="preserve">
</t>
        </r>
      </text>
    </comment>
    <comment ref="AL51" authorId="2">
      <text>
        <r>
          <rPr>
            <b/>
            <sz val="8"/>
            <color indexed="81"/>
            <rFont val="Tahoma"/>
            <family val="2"/>
          </rPr>
          <t>ADOLESCENCIA (12 A 17 años)</t>
        </r>
      </text>
    </comment>
    <comment ref="AM51" authorId="2">
      <text>
        <r>
          <rPr>
            <b/>
            <sz val="8"/>
            <color indexed="81"/>
            <rFont val="Tahoma"/>
            <family val="2"/>
          </rPr>
          <t>JUVENTUD (18 a 28 años)</t>
        </r>
        <r>
          <rPr>
            <sz val="8"/>
            <color indexed="81"/>
            <rFont val="Tahoma"/>
            <family val="2"/>
          </rPr>
          <t xml:space="preserve">
</t>
        </r>
      </text>
    </comment>
    <comment ref="AN51" authorId="2">
      <text>
        <r>
          <rPr>
            <b/>
            <sz val="8"/>
            <color indexed="81"/>
            <rFont val="Tahoma"/>
            <family val="2"/>
          </rPr>
          <t xml:space="preserve"> ADULTO (29 a 60 años)</t>
        </r>
        <r>
          <rPr>
            <sz val="8"/>
            <color indexed="81"/>
            <rFont val="Tahoma"/>
            <family val="2"/>
          </rPr>
          <t xml:space="preserve">
</t>
        </r>
      </text>
    </comment>
    <comment ref="AO51" authorId="2">
      <text>
        <r>
          <rPr>
            <b/>
            <sz val="8"/>
            <color indexed="81"/>
            <rFont val="Tahoma"/>
            <family val="2"/>
          </rPr>
          <t>ADULTO MAYOR  (61 años en adelante)</t>
        </r>
        <r>
          <rPr>
            <sz val="8"/>
            <color indexed="81"/>
            <rFont val="Tahoma"/>
            <family val="2"/>
          </rPr>
          <t xml:space="preserve">
</t>
        </r>
      </text>
    </comment>
    <comment ref="AQ51" authorId="2">
      <text>
        <r>
          <rPr>
            <b/>
            <sz val="8"/>
            <color indexed="81"/>
            <rFont val="Tahoma"/>
            <family val="2"/>
          </rPr>
          <t>MUJERES</t>
        </r>
        <r>
          <rPr>
            <sz val="8"/>
            <color indexed="81"/>
            <rFont val="Tahoma"/>
            <family val="2"/>
          </rPr>
          <t xml:space="preserve">
</t>
        </r>
      </text>
    </comment>
    <comment ref="AR51" authorId="2">
      <text>
        <r>
          <rPr>
            <b/>
            <sz val="8"/>
            <color indexed="81"/>
            <rFont val="Tahoma"/>
            <family val="2"/>
          </rPr>
          <t>HOMBRES</t>
        </r>
      </text>
    </comment>
    <comment ref="AT51" authorId="2">
      <text>
        <r>
          <rPr>
            <b/>
            <sz val="8"/>
            <color indexed="81"/>
            <rFont val="Tahoma"/>
            <family val="2"/>
          </rPr>
          <t>VÍCTIMAS CONFLICTO ARMADO</t>
        </r>
        <r>
          <rPr>
            <sz val="8"/>
            <color indexed="81"/>
            <rFont val="Tahoma"/>
            <family val="2"/>
          </rPr>
          <t xml:space="preserve">
</t>
        </r>
      </text>
    </comment>
    <comment ref="AV51" authorId="2">
      <text>
        <r>
          <rPr>
            <b/>
            <sz val="8"/>
            <color indexed="81"/>
            <rFont val="Tahoma"/>
            <family val="2"/>
          </rPr>
          <t>DISCAPACITADOS</t>
        </r>
        <r>
          <rPr>
            <sz val="8"/>
            <color indexed="81"/>
            <rFont val="Tahoma"/>
            <family val="2"/>
          </rPr>
          <t xml:space="preserve">
</t>
        </r>
      </text>
    </comment>
    <comment ref="AW51" authorId="2">
      <text>
        <r>
          <rPr>
            <b/>
            <sz val="8"/>
            <color indexed="81"/>
            <rFont val="Tahoma"/>
            <family val="2"/>
          </rPr>
          <t>AFROCOLOMBIANO O RAIZAL</t>
        </r>
      </text>
    </comment>
    <comment ref="AX51" authorId="2">
      <text>
        <r>
          <rPr>
            <b/>
            <sz val="8"/>
            <color indexed="81"/>
            <rFont val="Tahoma"/>
            <family val="2"/>
          </rPr>
          <t>INDÍGENAS</t>
        </r>
        <r>
          <rPr>
            <sz val="8"/>
            <color indexed="81"/>
            <rFont val="Tahoma"/>
            <family val="2"/>
          </rPr>
          <t xml:space="preserve">
</t>
        </r>
      </text>
    </comment>
    <comment ref="AY51" authorId="1">
      <text>
        <r>
          <rPr>
            <b/>
            <sz val="9"/>
            <color indexed="81"/>
            <rFont val="Tahoma"/>
            <family val="2"/>
          </rPr>
          <t>MEDIO DE EVIDENCIA. INFORME, RESGISTRO FOTOGRAFICO, PLANILLA, ETC</t>
        </r>
      </text>
    </comment>
    <comment ref="AJ60" authorId="2">
      <text>
        <r>
          <rPr>
            <b/>
            <sz val="8"/>
            <color indexed="81"/>
            <rFont val="Tahoma"/>
            <family val="2"/>
          </rPr>
          <t>PRIMERA INFANCIA (0 a 5 años)</t>
        </r>
        <r>
          <rPr>
            <sz val="8"/>
            <color indexed="81"/>
            <rFont val="Tahoma"/>
            <family val="2"/>
          </rPr>
          <t xml:space="preserve">
</t>
        </r>
      </text>
    </comment>
    <comment ref="AK60" authorId="2">
      <text>
        <r>
          <rPr>
            <b/>
            <sz val="8"/>
            <color indexed="81"/>
            <rFont val="Tahoma"/>
            <family val="2"/>
          </rPr>
          <t>INFANCIA (6 a 11 años)</t>
        </r>
        <r>
          <rPr>
            <sz val="8"/>
            <color indexed="81"/>
            <rFont val="Tahoma"/>
            <family val="2"/>
          </rPr>
          <t xml:space="preserve">
</t>
        </r>
      </text>
    </comment>
    <comment ref="AL60" authorId="2">
      <text>
        <r>
          <rPr>
            <b/>
            <sz val="8"/>
            <color indexed="81"/>
            <rFont val="Tahoma"/>
            <family val="2"/>
          </rPr>
          <t>ADOLESCENCIA (12 A 17 años)</t>
        </r>
      </text>
    </comment>
    <comment ref="AM60" authorId="2">
      <text>
        <r>
          <rPr>
            <b/>
            <sz val="8"/>
            <color indexed="81"/>
            <rFont val="Tahoma"/>
            <family val="2"/>
          </rPr>
          <t>JUVENTUD (18 a 28 años)</t>
        </r>
        <r>
          <rPr>
            <sz val="8"/>
            <color indexed="81"/>
            <rFont val="Tahoma"/>
            <family val="2"/>
          </rPr>
          <t xml:space="preserve">
</t>
        </r>
      </text>
    </comment>
    <comment ref="AN60" authorId="2">
      <text>
        <r>
          <rPr>
            <b/>
            <sz val="8"/>
            <color indexed="81"/>
            <rFont val="Tahoma"/>
            <family val="2"/>
          </rPr>
          <t xml:space="preserve"> ADULTO (29 a 60 años)</t>
        </r>
        <r>
          <rPr>
            <sz val="8"/>
            <color indexed="81"/>
            <rFont val="Tahoma"/>
            <family val="2"/>
          </rPr>
          <t xml:space="preserve">
</t>
        </r>
      </text>
    </comment>
    <comment ref="AO60" authorId="2">
      <text>
        <r>
          <rPr>
            <b/>
            <sz val="8"/>
            <color indexed="81"/>
            <rFont val="Tahoma"/>
            <family val="2"/>
          </rPr>
          <t>ADULTO MAYOR  (61 años en adelante)</t>
        </r>
        <r>
          <rPr>
            <sz val="8"/>
            <color indexed="81"/>
            <rFont val="Tahoma"/>
            <family val="2"/>
          </rPr>
          <t xml:space="preserve">
</t>
        </r>
      </text>
    </comment>
    <comment ref="AQ60" authorId="2">
      <text>
        <r>
          <rPr>
            <b/>
            <sz val="8"/>
            <color indexed="81"/>
            <rFont val="Tahoma"/>
            <family val="2"/>
          </rPr>
          <t>MUJERES</t>
        </r>
        <r>
          <rPr>
            <sz val="8"/>
            <color indexed="81"/>
            <rFont val="Tahoma"/>
            <family val="2"/>
          </rPr>
          <t xml:space="preserve">
</t>
        </r>
      </text>
    </comment>
    <comment ref="AR60" authorId="2">
      <text>
        <r>
          <rPr>
            <b/>
            <sz val="8"/>
            <color indexed="81"/>
            <rFont val="Tahoma"/>
            <family val="2"/>
          </rPr>
          <t>HOMBRES</t>
        </r>
      </text>
    </comment>
    <comment ref="AT60" authorId="2">
      <text>
        <r>
          <rPr>
            <b/>
            <sz val="8"/>
            <color indexed="81"/>
            <rFont val="Tahoma"/>
            <family val="2"/>
          </rPr>
          <t>VÍCTIMAS CONFLICTO ARMADO</t>
        </r>
        <r>
          <rPr>
            <sz val="8"/>
            <color indexed="81"/>
            <rFont val="Tahoma"/>
            <family val="2"/>
          </rPr>
          <t xml:space="preserve">
</t>
        </r>
      </text>
    </comment>
    <comment ref="AV60" authorId="2">
      <text>
        <r>
          <rPr>
            <b/>
            <sz val="8"/>
            <color indexed="81"/>
            <rFont val="Tahoma"/>
            <family val="2"/>
          </rPr>
          <t>DISCAPACITADOS</t>
        </r>
        <r>
          <rPr>
            <sz val="8"/>
            <color indexed="81"/>
            <rFont val="Tahoma"/>
            <family val="2"/>
          </rPr>
          <t xml:space="preserve">
</t>
        </r>
      </text>
    </comment>
    <comment ref="AW60" authorId="2">
      <text>
        <r>
          <rPr>
            <b/>
            <sz val="8"/>
            <color indexed="81"/>
            <rFont val="Tahoma"/>
            <family val="2"/>
          </rPr>
          <t>AFROCOLOMBIANO O RAIZAL</t>
        </r>
      </text>
    </comment>
    <comment ref="AX60" authorId="2">
      <text>
        <r>
          <rPr>
            <b/>
            <sz val="8"/>
            <color indexed="81"/>
            <rFont val="Tahoma"/>
            <family val="2"/>
          </rPr>
          <t>INDÍGENAS</t>
        </r>
        <r>
          <rPr>
            <sz val="8"/>
            <color indexed="81"/>
            <rFont val="Tahoma"/>
            <family val="2"/>
          </rPr>
          <t xml:space="preserve">
</t>
        </r>
      </text>
    </comment>
    <comment ref="AY60" authorId="1">
      <text>
        <r>
          <rPr>
            <b/>
            <sz val="9"/>
            <color indexed="81"/>
            <rFont val="Tahoma"/>
            <family val="2"/>
          </rPr>
          <t>MEDIO DE EVIDENCIA. INFORME, RESGISTRO FOTOGRAFICO, PLANILLA, ETC</t>
        </r>
      </text>
    </comment>
    <comment ref="AJ69" authorId="2">
      <text>
        <r>
          <rPr>
            <b/>
            <sz val="8"/>
            <color indexed="81"/>
            <rFont val="Tahoma"/>
            <family val="2"/>
          </rPr>
          <t>PRIMERA INFANCIA (0 a 5 años)</t>
        </r>
        <r>
          <rPr>
            <sz val="8"/>
            <color indexed="81"/>
            <rFont val="Tahoma"/>
            <family val="2"/>
          </rPr>
          <t xml:space="preserve">
</t>
        </r>
      </text>
    </comment>
    <comment ref="AK69" authorId="2">
      <text>
        <r>
          <rPr>
            <b/>
            <sz val="8"/>
            <color indexed="81"/>
            <rFont val="Tahoma"/>
            <family val="2"/>
          </rPr>
          <t>INFANCIA (6 a 11 años)</t>
        </r>
        <r>
          <rPr>
            <sz val="8"/>
            <color indexed="81"/>
            <rFont val="Tahoma"/>
            <family val="2"/>
          </rPr>
          <t xml:space="preserve">
</t>
        </r>
      </text>
    </comment>
    <comment ref="AL69" authorId="2">
      <text>
        <r>
          <rPr>
            <b/>
            <sz val="8"/>
            <color indexed="81"/>
            <rFont val="Tahoma"/>
            <family val="2"/>
          </rPr>
          <t>ADOLESCENCIA (12 A 17 años)</t>
        </r>
      </text>
    </comment>
    <comment ref="AM69" authorId="2">
      <text>
        <r>
          <rPr>
            <b/>
            <sz val="8"/>
            <color indexed="81"/>
            <rFont val="Tahoma"/>
            <family val="2"/>
          </rPr>
          <t>JUVENTUD (18 a 28 años)</t>
        </r>
        <r>
          <rPr>
            <sz val="8"/>
            <color indexed="81"/>
            <rFont val="Tahoma"/>
            <family val="2"/>
          </rPr>
          <t xml:space="preserve">
</t>
        </r>
      </text>
    </comment>
    <comment ref="AN69" authorId="2">
      <text>
        <r>
          <rPr>
            <b/>
            <sz val="8"/>
            <color indexed="81"/>
            <rFont val="Tahoma"/>
            <family val="2"/>
          </rPr>
          <t xml:space="preserve"> ADULTO (29 a 60 años)</t>
        </r>
        <r>
          <rPr>
            <sz val="8"/>
            <color indexed="81"/>
            <rFont val="Tahoma"/>
            <family val="2"/>
          </rPr>
          <t xml:space="preserve">
</t>
        </r>
      </text>
    </comment>
    <comment ref="AO69" authorId="2">
      <text>
        <r>
          <rPr>
            <b/>
            <sz val="8"/>
            <color indexed="81"/>
            <rFont val="Tahoma"/>
            <family val="2"/>
          </rPr>
          <t>ADULTO MAYOR  (61 años en adelante)</t>
        </r>
        <r>
          <rPr>
            <sz val="8"/>
            <color indexed="81"/>
            <rFont val="Tahoma"/>
            <family val="2"/>
          </rPr>
          <t xml:space="preserve">
</t>
        </r>
      </text>
    </comment>
    <comment ref="AQ69" authorId="2">
      <text>
        <r>
          <rPr>
            <b/>
            <sz val="8"/>
            <color indexed="81"/>
            <rFont val="Tahoma"/>
            <family val="2"/>
          </rPr>
          <t>MUJERES</t>
        </r>
        <r>
          <rPr>
            <sz val="8"/>
            <color indexed="81"/>
            <rFont val="Tahoma"/>
            <family val="2"/>
          </rPr>
          <t xml:space="preserve">
</t>
        </r>
      </text>
    </comment>
    <comment ref="AR69" authorId="2">
      <text>
        <r>
          <rPr>
            <b/>
            <sz val="8"/>
            <color indexed="81"/>
            <rFont val="Tahoma"/>
            <family val="2"/>
          </rPr>
          <t>HOMBRES</t>
        </r>
      </text>
    </comment>
    <comment ref="AT69" authorId="2">
      <text>
        <r>
          <rPr>
            <b/>
            <sz val="8"/>
            <color indexed="81"/>
            <rFont val="Tahoma"/>
            <family val="2"/>
          </rPr>
          <t>VÍCTIMAS CONFLICTO ARMADO</t>
        </r>
        <r>
          <rPr>
            <sz val="8"/>
            <color indexed="81"/>
            <rFont val="Tahoma"/>
            <family val="2"/>
          </rPr>
          <t xml:space="preserve">
</t>
        </r>
      </text>
    </comment>
    <comment ref="AV69" authorId="2">
      <text>
        <r>
          <rPr>
            <b/>
            <sz val="8"/>
            <color indexed="81"/>
            <rFont val="Tahoma"/>
            <family val="2"/>
          </rPr>
          <t>DISCAPACITADOS</t>
        </r>
        <r>
          <rPr>
            <sz val="8"/>
            <color indexed="81"/>
            <rFont val="Tahoma"/>
            <family val="2"/>
          </rPr>
          <t xml:space="preserve">
</t>
        </r>
      </text>
    </comment>
    <comment ref="AW69" authorId="2">
      <text>
        <r>
          <rPr>
            <b/>
            <sz val="8"/>
            <color indexed="81"/>
            <rFont val="Tahoma"/>
            <family val="2"/>
          </rPr>
          <t>AFROCOLOMBIANO O RAIZAL</t>
        </r>
      </text>
    </comment>
    <comment ref="AX69" authorId="2">
      <text>
        <r>
          <rPr>
            <b/>
            <sz val="8"/>
            <color indexed="81"/>
            <rFont val="Tahoma"/>
            <family val="2"/>
          </rPr>
          <t>INDÍGENAS</t>
        </r>
        <r>
          <rPr>
            <sz val="8"/>
            <color indexed="81"/>
            <rFont val="Tahoma"/>
            <family val="2"/>
          </rPr>
          <t xml:space="preserve">
</t>
        </r>
      </text>
    </comment>
    <comment ref="AY69" authorId="1">
      <text>
        <r>
          <rPr>
            <b/>
            <sz val="9"/>
            <color indexed="81"/>
            <rFont val="Tahoma"/>
            <family val="2"/>
          </rPr>
          <t>MEDIO DE EVIDENCIA. INFORME, RESGISTRO FOTOGRAFICO, PLANILLA, ETC</t>
        </r>
      </text>
    </comment>
    <comment ref="AJ78" authorId="2">
      <text>
        <r>
          <rPr>
            <b/>
            <sz val="8"/>
            <color indexed="81"/>
            <rFont val="Tahoma"/>
            <family val="2"/>
          </rPr>
          <t>PRIMERA INFANCIA (0 a 5 años)</t>
        </r>
        <r>
          <rPr>
            <sz val="8"/>
            <color indexed="81"/>
            <rFont val="Tahoma"/>
            <family val="2"/>
          </rPr>
          <t xml:space="preserve">
</t>
        </r>
      </text>
    </comment>
    <comment ref="AK78" authorId="2">
      <text>
        <r>
          <rPr>
            <b/>
            <sz val="8"/>
            <color indexed="81"/>
            <rFont val="Tahoma"/>
            <family val="2"/>
          </rPr>
          <t>INFANCIA (6 a 11 años)</t>
        </r>
        <r>
          <rPr>
            <sz val="8"/>
            <color indexed="81"/>
            <rFont val="Tahoma"/>
            <family val="2"/>
          </rPr>
          <t xml:space="preserve">
</t>
        </r>
      </text>
    </comment>
    <comment ref="AL78" authorId="2">
      <text>
        <r>
          <rPr>
            <b/>
            <sz val="8"/>
            <color indexed="81"/>
            <rFont val="Tahoma"/>
            <family val="2"/>
          </rPr>
          <t>ADOLESCENCIA (12 A 17 años)</t>
        </r>
      </text>
    </comment>
    <comment ref="AM78" authorId="2">
      <text>
        <r>
          <rPr>
            <b/>
            <sz val="8"/>
            <color indexed="81"/>
            <rFont val="Tahoma"/>
            <family val="2"/>
          </rPr>
          <t>JUVENTUD (18 a 28 años)</t>
        </r>
        <r>
          <rPr>
            <sz val="8"/>
            <color indexed="81"/>
            <rFont val="Tahoma"/>
            <family val="2"/>
          </rPr>
          <t xml:space="preserve">
</t>
        </r>
      </text>
    </comment>
    <comment ref="AN78" authorId="2">
      <text>
        <r>
          <rPr>
            <b/>
            <sz val="8"/>
            <color indexed="81"/>
            <rFont val="Tahoma"/>
            <family val="2"/>
          </rPr>
          <t xml:space="preserve"> ADULTO (29 a 60 años)</t>
        </r>
        <r>
          <rPr>
            <sz val="8"/>
            <color indexed="81"/>
            <rFont val="Tahoma"/>
            <family val="2"/>
          </rPr>
          <t xml:space="preserve">
</t>
        </r>
      </text>
    </comment>
    <comment ref="AO78" authorId="2">
      <text>
        <r>
          <rPr>
            <b/>
            <sz val="8"/>
            <color indexed="81"/>
            <rFont val="Tahoma"/>
            <family val="2"/>
          </rPr>
          <t>ADULTO MAYOR  (61 años en adelante)</t>
        </r>
        <r>
          <rPr>
            <sz val="8"/>
            <color indexed="81"/>
            <rFont val="Tahoma"/>
            <family val="2"/>
          </rPr>
          <t xml:space="preserve">
</t>
        </r>
      </text>
    </comment>
    <comment ref="AQ78" authorId="2">
      <text>
        <r>
          <rPr>
            <b/>
            <sz val="8"/>
            <color indexed="81"/>
            <rFont val="Tahoma"/>
            <family val="2"/>
          </rPr>
          <t>MUJERES</t>
        </r>
        <r>
          <rPr>
            <sz val="8"/>
            <color indexed="81"/>
            <rFont val="Tahoma"/>
            <family val="2"/>
          </rPr>
          <t xml:space="preserve">
</t>
        </r>
      </text>
    </comment>
    <comment ref="AR78" authorId="2">
      <text>
        <r>
          <rPr>
            <b/>
            <sz val="8"/>
            <color indexed="81"/>
            <rFont val="Tahoma"/>
            <family val="2"/>
          </rPr>
          <t>HOMBRES</t>
        </r>
      </text>
    </comment>
    <comment ref="AT78" authorId="2">
      <text>
        <r>
          <rPr>
            <b/>
            <sz val="8"/>
            <color indexed="81"/>
            <rFont val="Tahoma"/>
            <family val="2"/>
          </rPr>
          <t>VÍCTIMAS CONFLICTO ARMADO</t>
        </r>
        <r>
          <rPr>
            <sz val="8"/>
            <color indexed="81"/>
            <rFont val="Tahoma"/>
            <family val="2"/>
          </rPr>
          <t xml:space="preserve">
</t>
        </r>
      </text>
    </comment>
    <comment ref="AV78" authorId="2">
      <text>
        <r>
          <rPr>
            <b/>
            <sz val="8"/>
            <color indexed="81"/>
            <rFont val="Tahoma"/>
            <family val="2"/>
          </rPr>
          <t>DISCAPACITADOS</t>
        </r>
        <r>
          <rPr>
            <sz val="8"/>
            <color indexed="81"/>
            <rFont val="Tahoma"/>
            <family val="2"/>
          </rPr>
          <t xml:space="preserve">
</t>
        </r>
      </text>
    </comment>
    <comment ref="AW78" authorId="2">
      <text>
        <r>
          <rPr>
            <b/>
            <sz val="8"/>
            <color indexed="81"/>
            <rFont val="Tahoma"/>
            <family val="2"/>
          </rPr>
          <t>AFROCOLOMBIANO O RAIZAL</t>
        </r>
      </text>
    </comment>
    <comment ref="AX78" authorId="2">
      <text>
        <r>
          <rPr>
            <b/>
            <sz val="8"/>
            <color indexed="81"/>
            <rFont val="Tahoma"/>
            <family val="2"/>
          </rPr>
          <t>INDÍGENAS</t>
        </r>
        <r>
          <rPr>
            <sz val="8"/>
            <color indexed="81"/>
            <rFont val="Tahoma"/>
            <family val="2"/>
          </rPr>
          <t xml:space="preserve">
</t>
        </r>
      </text>
    </comment>
    <comment ref="AY78" authorId="1">
      <text>
        <r>
          <rPr>
            <b/>
            <sz val="9"/>
            <color indexed="81"/>
            <rFont val="Tahoma"/>
            <family val="2"/>
          </rPr>
          <t>MEDIO DE EVIDENCIA. INFORME, RESGISTRO FOTOGRAFICO, PLANILLA, ETC</t>
        </r>
      </text>
    </comment>
    <comment ref="AJ87" authorId="2">
      <text>
        <r>
          <rPr>
            <b/>
            <sz val="8"/>
            <color indexed="81"/>
            <rFont val="Tahoma"/>
            <family val="2"/>
          </rPr>
          <t>PRIMERA INFANCIA (0 a 5 años)</t>
        </r>
        <r>
          <rPr>
            <sz val="8"/>
            <color indexed="81"/>
            <rFont val="Tahoma"/>
            <family val="2"/>
          </rPr>
          <t xml:space="preserve">
</t>
        </r>
      </text>
    </comment>
    <comment ref="AK87" authorId="2">
      <text>
        <r>
          <rPr>
            <b/>
            <sz val="8"/>
            <color indexed="81"/>
            <rFont val="Tahoma"/>
            <family val="2"/>
          </rPr>
          <t>INFANCIA (6 a 11 años)</t>
        </r>
        <r>
          <rPr>
            <sz val="8"/>
            <color indexed="81"/>
            <rFont val="Tahoma"/>
            <family val="2"/>
          </rPr>
          <t xml:space="preserve">
</t>
        </r>
      </text>
    </comment>
    <comment ref="AL87" authorId="2">
      <text>
        <r>
          <rPr>
            <b/>
            <sz val="8"/>
            <color indexed="81"/>
            <rFont val="Tahoma"/>
            <family val="2"/>
          </rPr>
          <t>ADOLESCENCIA (12 A 17 años)</t>
        </r>
      </text>
    </comment>
    <comment ref="AM87" authorId="2">
      <text>
        <r>
          <rPr>
            <b/>
            <sz val="8"/>
            <color indexed="81"/>
            <rFont val="Tahoma"/>
            <family val="2"/>
          </rPr>
          <t>JUVENTUD (18 a 28 años)</t>
        </r>
        <r>
          <rPr>
            <sz val="8"/>
            <color indexed="81"/>
            <rFont val="Tahoma"/>
            <family val="2"/>
          </rPr>
          <t xml:space="preserve">
</t>
        </r>
      </text>
    </comment>
    <comment ref="AN87" authorId="2">
      <text>
        <r>
          <rPr>
            <b/>
            <sz val="8"/>
            <color indexed="81"/>
            <rFont val="Tahoma"/>
            <family val="2"/>
          </rPr>
          <t xml:space="preserve"> ADULTO (29 a 60 años)</t>
        </r>
        <r>
          <rPr>
            <sz val="8"/>
            <color indexed="81"/>
            <rFont val="Tahoma"/>
            <family val="2"/>
          </rPr>
          <t xml:space="preserve">
</t>
        </r>
      </text>
    </comment>
    <comment ref="AO87" authorId="2">
      <text>
        <r>
          <rPr>
            <b/>
            <sz val="8"/>
            <color indexed="81"/>
            <rFont val="Tahoma"/>
            <family val="2"/>
          </rPr>
          <t>ADULTO MAYOR  (61 años en adelante)</t>
        </r>
        <r>
          <rPr>
            <sz val="8"/>
            <color indexed="81"/>
            <rFont val="Tahoma"/>
            <family val="2"/>
          </rPr>
          <t xml:space="preserve">
</t>
        </r>
      </text>
    </comment>
    <comment ref="AQ87" authorId="2">
      <text>
        <r>
          <rPr>
            <b/>
            <sz val="8"/>
            <color indexed="81"/>
            <rFont val="Tahoma"/>
            <family val="2"/>
          </rPr>
          <t>MUJERES</t>
        </r>
        <r>
          <rPr>
            <sz val="8"/>
            <color indexed="81"/>
            <rFont val="Tahoma"/>
            <family val="2"/>
          </rPr>
          <t xml:space="preserve">
</t>
        </r>
      </text>
    </comment>
    <comment ref="AR87" authorId="2">
      <text>
        <r>
          <rPr>
            <b/>
            <sz val="8"/>
            <color indexed="81"/>
            <rFont val="Tahoma"/>
            <family val="2"/>
          </rPr>
          <t>HOMBRES</t>
        </r>
      </text>
    </comment>
    <comment ref="AT87" authorId="2">
      <text>
        <r>
          <rPr>
            <b/>
            <sz val="8"/>
            <color indexed="81"/>
            <rFont val="Tahoma"/>
            <family val="2"/>
          </rPr>
          <t>VÍCTIMAS CONFLICTO ARMADO</t>
        </r>
        <r>
          <rPr>
            <sz val="8"/>
            <color indexed="81"/>
            <rFont val="Tahoma"/>
            <family val="2"/>
          </rPr>
          <t xml:space="preserve">
</t>
        </r>
      </text>
    </comment>
    <comment ref="AV87" authorId="2">
      <text>
        <r>
          <rPr>
            <b/>
            <sz val="8"/>
            <color indexed="81"/>
            <rFont val="Tahoma"/>
            <family val="2"/>
          </rPr>
          <t>DISCAPACITADOS</t>
        </r>
        <r>
          <rPr>
            <sz val="8"/>
            <color indexed="81"/>
            <rFont val="Tahoma"/>
            <family val="2"/>
          </rPr>
          <t xml:space="preserve">
</t>
        </r>
      </text>
    </comment>
    <comment ref="AW87" authorId="2">
      <text>
        <r>
          <rPr>
            <b/>
            <sz val="8"/>
            <color indexed="81"/>
            <rFont val="Tahoma"/>
            <family val="2"/>
          </rPr>
          <t>AFROCOLOMBIANO O RAIZAL</t>
        </r>
      </text>
    </comment>
    <comment ref="AX87" authorId="2">
      <text>
        <r>
          <rPr>
            <b/>
            <sz val="8"/>
            <color indexed="81"/>
            <rFont val="Tahoma"/>
            <family val="2"/>
          </rPr>
          <t>INDÍGENAS</t>
        </r>
        <r>
          <rPr>
            <sz val="8"/>
            <color indexed="81"/>
            <rFont val="Tahoma"/>
            <family val="2"/>
          </rPr>
          <t xml:space="preserve">
</t>
        </r>
      </text>
    </comment>
    <comment ref="AY87" authorId="1">
      <text>
        <r>
          <rPr>
            <b/>
            <sz val="9"/>
            <color indexed="81"/>
            <rFont val="Tahoma"/>
            <family val="2"/>
          </rPr>
          <t>MEDIO DE EVIDENCIA. INFORME, RESGISTRO FOTOGRAFICO, PLANILLA, ETC</t>
        </r>
      </text>
    </comment>
    <comment ref="AJ96" authorId="2">
      <text>
        <r>
          <rPr>
            <b/>
            <sz val="8"/>
            <color indexed="81"/>
            <rFont val="Tahoma"/>
            <family val="2"/>
          </rPr>
          <t>PRIMERA INFANCIA (0 a 5 años)</t>
        </r>
        <r>
          <rPr>
            <sz val="8"/>
            <color indexed="81"/>
            <rFont val="Tahoma"/>
            <family val="2"/>
          </rPr>
          <t xml:space="preserve">
</t>
        </r>
      </text>
    </comment>
    <comment ref="AK96" authorId="2">
      <text>
        <r>
          <rPr>
            <b/>
            <sz val="8"/>
            <color indexed="81"/>
            <rFont val="Tahoma"/>
            <family val="2"/>
          </rPr>
          <t>INFANCIA (6 a 11 años)</t>
        </r>
        <r>
          <rPr>
            <sz val="8"/>
            <color indexed="81"/>
            <rFont val="Tahoma"/>
            <family val="2"/>
          </rPr>
          <t xml:space="preserve">
</t>
        </r>
      </text>
    </comment>
    <comment ref="AL96" authorId="2">
      <text>
        <r>
          <rPr>
            <b/>
            <sz val="8"/>
            <color indexed="81"/>
            <rFont val="Tahoma"/>
            <family val="2"/>
          </rPr>
          <t>ADOLESCENCIA (12 A 17 años)</t>
        </r>
      </text>
    </comment>
    <comment ref="AM96" authorId="2">
      <text>
        <r>
          <rPr>
            <b/>
            <sz val="8"/>
            <color indexed="81"/>
            <rFont val="Tahoma"/>
            <family val="2"/>
          </rPr>
          <t>JUVENTUD (18 a 28 años)</t>
        </r>
        <r>
          <rPr>
            <sz val="8"/>
            <color indexed="81"/>
            <rFont val="Tahoma"/>
            <family val="2"/>
          </rPr>
          <t xml:space="preserve">
</t>
        </r>
      </text>
    </comment>
    <comment ref="AN96" authorId="2">
      <text>
        <r>
          <rPr>
            <b/>
            <sz val="8"/>
            <color indexed="81"/>
            <rFont val="Tahoma"/>
            <family val="2"/>
          </rPr>
          <t xml:space="preserve"> ADULTO (29 a 60 años)</t>
        </r>
        <r>
          <rPr>
            <sz val="8"/>
            <color indexed="81"/>
            <rFont val="Tahoma"/>
            <family val="2"/>
          </rPr>
          <t xml:space="preserve">
</t>
        </r>
      </text>
    </comment>
    <comment ref="AO96" authorId="2">
      <text>
        <r>
          <rPr>
            <b/>
            <sz val="8"/>
            <color indexed="81"/>
            <rFont val="Tahoma"/>
            <family val="2"/>
          </rPr>
          <t>ADULTO MAYOR  (61 años en adelante)</t>
        </r>
        <r>
          <rPr>
            <sz val="8"/>
            <color indexed="81"/>
            <rFont val="Tahoma"/>
            <family val="2"/>
          </rPr>
          <t xml:space="preserve">
</t>
        </r>
      </text>
    </comment>
    <comment ref="AQ96" authorId="2">
      <text>
        <r>
          <rPr>
            <b/>
            <sz val="8"/>
            <color indexed="81"/>
            <rFont val="Tahoma"/>
            <family val="2"/>
          </rPr>
          <t>MUJERES</t>
        </r>
        <r>
          <rPr>
            <sz val="8"/>
            <color indexed="81"/>
            <rFont val="Tahoma"/>
            <family val="2"/>
          </rPr>
          <t xml:space="preserve">
</t>
        </r>
      </text>
    </comment>
    <comment ref="AR96" authorId="2">
      <text>
        <r>
          <rPr>
            <b/>
            <sz val="8"/>
            <color indexed="81"/>
            <rFont val="Tahoma"/>
            <family val="2"/>
          </rPr>
          <t>HOMBRES</t>
        </r>
      </text>
    </comment>
    <comment ref="AT96" authorId="2">
      <text>
        <r>
          <rPr>
            <b/>
            <sz val="8"/>
            <color indexed="81"/>
            <rFont val="Tahoma"/>
            <family val="2"/>
          </rPr>
          <t>VÍCTIMAS CONFLICTO ARMADO</t>
        </r>
        <r>
          <rPr>
            <sz val="8"/>
            <color indexed="81"/>
            <rFont val="Tahoma"/>
            <family val="2"/>
          </rPr>
          <t xml:space="preserve">
</t>
        </r>
      </text>
    </comment>
    <comment ref="AV96" authorId="2">
      <text>
        <r>
          <rPr>
            <b/>
            <sz val="8"/>
            <color indexed="81"/>
            <rFont val="Tahoma"/>
            <family val="2"/>
          </rPr>
          <t>DISCAPACITADOS</t>
        </r>
        <r>
          <rPr>
            <sz val="8"/>
            <color indexed="81"/>
            <rFont val="Tahoma"/>
            <family val="2"/>
          </rPr>
          <t xml:space="preserve">
</t>
        </r>
      </text>
    </comment>
    <comment ref="AW96" authorId="2">
      <text>
        <r>
          <rPr>
            <b/>
            <sz val="8"/>
            <color indexed="81"/>
            <rFont val="Tahoma"/>
            <family val="2"/>
          </rPr>
          <t>AFROCOLOMBIANO O RAIZAL</t>
        </r>
      </text>
    </comment>
    <comment ref="AX96" authorId="2">
      <text>
        <r>
          <rPr>
            <b/>
            <sz val="8"/>
            <color indexed="81"/>
            <rFont val="Tahoma"/>
            <family val="2"/>
          </rPr>
          <t>INDÍGENAS</t>
        </r>
        <r>
          <rPr>
            <sz val="8"/>
            <color indexed="81"/>
            <rFont val="Tahoma"/>
            <family val="2"/>
          </rPr>
          <t xml:space="preserve">
</t>
        </r>
      </text>
    </comment>
    <comment ref="AY96" authorId="1">
      <text>
        <r>
          <rPr>
            <b/>
            <sz val="9"/>
            <color indexed="81"/>
            <rFont val="Tahoma"/>
            <family val="2"/>
          </rPr>
          <t>MEDIO DE EVIDENCIA. INFORME, RESGISTRO FOTOGRAFICO, PLANILLA, ETC</t>
        </r>
      </text>
    </comment>
    <comment ref="AJ105" authorId="2">
      <text>
        <r>
          <rPr>
            <b/>
            <sz val="8"/>
            <color indexed="81"/>
            <rFont val="Tahoma"/>
            <family val="2"/>
          </rPr>
          <t>PRIMERA INFANCIA (0 a 5 años)</t>
        </r>
        <r>
          <rPr>
            <sz val="8"/>
            <color indexed="81"/>
            <rFont val="Tahoma"/>
            <family val="2"/>
          </rPr>
          <t xml:space="preserve">
</t>
        </r>
      </text>
    </comment>
    <comment ref="AK105" authorId="2">
      <text>
        <r>
          <rPr>
            <b/>
            <sz val="8"/>
            <color indexed="81"/>
            <rFont val="Tahoma"/>
            <family val="2"/>
          </rPr>
          <t>INFANCIA (6 a 11 años)</t>
        </r>
        <r>
          <rPr>
            <sz val="8"/>
            <color indexed="81"/>
            <rFont val="Tahoma"/>
            <family val="2"/>
          </rPr>
          <t xml:space="preserve">
</t>
        </r>
      </text>
    </comment>
    <comment ref="AL105" authorId="2">
      <text>
        <r>
          <rPr>
            <b/>
            <sz val="8"/>
            <color indexed="81"/>
            <rFont val="Tahoma"/>
            <family val="2"/>
          </rPr>
          <t>ADOLESCENCIA (12 A 17 años)</t>
        </r>
      </text>
    </comment>
    <comment ref="AM105" authorId="2">
      <text>
        <r>
          <rPr>
            <b/>
            <sz val="8"/>
            <color indexed="81"/>
            <rFont val="Tahoma"/>
            <family val="2"/>
          </rPr>
          <t>JUVENTUD (18 a 28 años)</t>
        </r>
        <r>
          <rPr>
            <sz val="8"/>
            <color indexed="81"/>
            <rFont val="Tahoma"/>
            <family val="2"/>
          </rPr>
          <t xml:space="preserve">
</t>
        </r>
      </text>
    </comment>
    <comment ref="AN105" authorId="2">
      <text>
        <r>
          <rPr>
            <b/>
            <sz val="8"/>
            <color indexed="81"/>
            <rFont val="Tahoma"/>
            <family val="2"/>
          </rPr>
          <t xml:space="preserve"> ADULTO (29 a 60 años)</t>
        </r>
        <r>
          <rPr>
            <sz val="8"/>
            <color indexed="81"/>
            <rFont val="Tahoma"/>
            <family val="2"/>
          </rPr>
          <t xml:space="preserve">
</t>
        </r>
      </text>
    </comment>
    <comment ref="AO105" authorId="2">
      <text>
        <r>
          <rPr>
            <b/>
            <sz val="8"/>
            <color indexed="81"/>
            <rFont val="Tahoma"/>
            <family val="2"/>
          </rPr>
          <t>ADULTO MAYOR  (61 años en adelante)</t>
        </r>
        <r>
          <rPr>
            <sz val="8"/>
            <color indexed="81"/>
            <rFont val="Tahoma"/>
            <family val="2"/>
          </rPr>
          <t xml:space="preserve">
</t>
        </r>
      </text>
    </comment>
    <comment ref="AQ105" authorId="2">
      <text>
        <r>
          <rPr>
            <b/>
            <sz val="8"/>
            <color indexed="81"/>
            <rFont val="Tahoma"/>
            <family val="2"/>
          </rPr>
          <t>MUJERES</t>
        </r>
        <r>
          <rPr>
            <sz val="8"/>
            <color indexed="81"/>
            <rFont val="Tahoma"/>
            <family val="2"/>
          </rPr>
          <t xml:space="preserve">
</t>
        </r>
      </text>
    </comment>
    <comment ref="AR105" authorId="2">
      <text>
        <r>
          <rPr>
            <b/>
            <sz val="8"/>
            <color indexed="81"/>
            <rFont val="Tahoma"/>
            <family val="2"/>
          </rPr>
          <t>HOMBRES</t>
        </r>
      </text>
    </comment>
    <comment ref="AT105" authorId="2">
      <text>
        <r>
          <rPr>
            <b/>
            <sz val="8"/>
            <color indexed="81"/>
            <rFont val="Tahoma"/>
            <family val="2"/>
          </rPr>
          <t>VÍCTIMAS CONFLICTO ARMADO</t>
        </r>
        <r>
          <rPr>
            <sz val="8"/>
            <color indexed="81"/>
            <rFont val="Tahoma"/>
            <family val="2"/>
          </rPr>
          <t xml:space="preserve">
</t>
        </r>
      </text>
    </comment>
    <comment ref="AV105" authorId="2">
      <text>
        <r>
          <rPr>
            <b/>
            <sz val="8"/>
            <color indexed="81"/>
            <rFont val="Tahoma"/>
            <family val="2"/>
          </rPr>
          <t>DISCAPACITADOS</t>
        </r>
        <r>
          <rPr>
            <sz val="8"/>
            <color indexed="81"/>
            <rFont val="Tahoma"/>
            <family val="2"/>
          </rPr>
          <t xml:space="preserve">
</t>
        </r>
      </text>
    </comment>
    <comment ref="AW105" authorId="2">
      <text>
        <r>
          <rPr>
            <b/>
            <sz val="8"/>
            <color indexed="81"/>
            <rFont val="Tahoma"/>
            <family val="2"/>
          </rPr>
          <t>AFROCOLOMBIANO O RAIZAL</t>
        </r>
      </text>
    </comment>
    <comment ref="AX105" authorId="2">
      <text>
        <r>
          <rPr>
            <b/>
            <sz val="8"/>
            <color indexed="81"/>
            <rFont val="Tahoma"/>
            <family val="2"/>
          </rPr>
          <t>INDÍGENAS</t>
        </r>
        <r>
          <rPr>
            <sz val="8"/>
            <color indexed="81"/>
            <rFont val="Tahoma"/>
            <family val="2"/>
          </rPr>
          <t xml:space="preserve">
</t>
        </r>
      </text>
    </comment>
    <comment ref="AY105" authorId="1">
      <text>
        <r>
          <rPr>
            <b/>
            <sz val="9"/>
            <color indexed="81"/>
            <rFont val="Tahoma"/>
            <family val="2"/>
          </rPr>
          <t>MEDIO DE EVIDENCIA. INFORME, RESGISTRO FOTOGRAFICO, PLANILLA, ETC</t>
        </r>
      </text>
    </comment>
    <comment ref="AJ114" authorId="2">
      <text>
        <r>
          <rPr>
            <b/>
            <sz val="8"/>
            <color indexed="81"/>
            <rFont val="Tahoma"/>
            <family val="2"/>
          </rPr>
          <t>PRIMERA INFANCIA (0 a 5 años)</t>
        </r>
        <r>
          <rPr>
            <sz val="8"/>
            <color indexed="81"/>
            <rFont val="Tahoma"/>
            <family val="2"/>
          </rPr>
          <t xml:space="preserve">
</t>
        </r>
      </text>
    </comment>
    <comment ref="AK114" authorId="2">
      <text>
        <r>
          <rPr>
            <b/>
            <sz val="8"/>
            <color indexed="81"/>
            <rFont val="Tahoma"/>
            <family val="2"/>
          </rPr>
          <t>INFANCIA (6 a 11 años)</t>
        </r>
        <r>
          <rPr>
            <sz val="8"/>
            <color indexed="81"/>
            <rFont val="Tahoma"/>
            <family val="2"/>
          </rPr>
          <t xml:space="preserve">
</t>
        </r>
      </text>
    </comment>
    <comment ref="AL114" authorId="2">
      <text>
        <r>
          <rPr>
            <b/>
            <sz val="8"/>
            <color indexed="81"/>
            <rFont val="Tahoma"/>
            <family val="2"/>
          </rPr>
          <t>ADOLESCENCIA (12 A 17 años)</t>
        </r>
      </text>
    </comment>
    <comment ref="AM114" authorId="2">
      <text>
        <r>
          <rPr>
            <b/>
            <sz val="8"/>
            <color indexed="81"/>
            <rFont val="Tahoma"/>
            <family val="2"/>
          </rPr>
          <t>JUVENTUD (18 a 28 años)</t>
        </r>
        <r>
          <rPr>
            <sz val="8"/>
            <color indexed="81"/>
            <rFont val="Tahoma"/>
            <family val="2"/>
          </rPr>
          <t xml:space="preserve">
</t>
        </r>
      </text>
    </comment>
    <comment ref="AN114" authorId="2">
      <text>
        <r>
          <rPr>
            <b/>
            <sz val="8"/>
            <color indexed="81"/>
            <rFont val="Tahoma"/>
            <family val="2"/>
          </rPr>
          <t xml:space="preserve"> ADULTO (29 a 60 años)</t>
        </r>
        <r>
          <rPr>
            <sz val="8"/>
            <color indexed="81"/>
            <rFont val="Tahoma"/>
            <family val="2"/>
          </rPr>
          <t xml:space="preserve">
</t>
        </r>
      </text>
    </comment>
    <comment ref="AO114" authorId="2">
      <text>
        <r>
          <rPr>
            <b/>
            <sz val="8"/>
            <color indexed="81"/>
            <rFont val="Tahoma"/>
            <family val="2"/>
          </rPr>
          <t>ADULTO MAYOR  (61 años en adelante)</t>
        </r>
        <r>
          <rPr>
            <sz val="8"/>
            <color indexed="81"/>
            <rFont val="Tahoma"/>
            <family val="2"/>
          </rPr>
          <t xml:space="preserve">
</t>
        </r>
      </text>
    </comment>
    <comment ref="AQ114" authorId="2">
      <text>
        <r>
          <rPr>
            <b/>
            <sz val="8"/>
            <color indexed="81"/>
            <rFont val="Tahoma"/>
            <family val="2"/>
          </rPr>
          <t>MUJERES</t>
        </r>
        <r>
          <rPr>
            <sz val="8"/>
            <color indexed="81"/>
            <rFont val="Tahoma"/>
            <family val="2"/>
          </rPr>
          <t xml:space="preserve">
</t>
        </r>
      </text>
    </comment>
    <comment ref="AR114" authorId="2">
      <text>
        <r>
          <rPr>
            <b/>
            <sz val="8"/>
            <color indexed="81"/>
            <rFont val="Tahoma"/>
            <family val="2"/>
          </rPr>
          <t>HOMBRES</t>
        </r>
      </text>
    </comment>
    <comment ref="AT114" authorId="2">
      <text>
        <r>
          <rPr>
            <b/>
            <sz val="8"/>
            <color indexed="81"/>
            <rFont val="Tahoma"/>
            <family val="2"/>
          </rPr>
          <t>VÍCTIMAS CONFLICTO ARMADO</t>
        </r>
        <r>
          <rPr>
            <sz val="8"/>
            <color indexed="81"/>
            <rFont val="Tahoma"/>
            <family val="2"/>
          </rPr>
          <t xml:space="preserve">
</t>
        </r>
      </text>
    </comment>
    <comment ref="AV114" authorId="2">
      <text>
        <r>
          <rPr>
            <b/>
            <sz val="8"/>
            <color indexed="81"/>
            <rFont val="Tahoma"/>
            <family val="2"/>
          </rPr>
          <t>DISCAPACITADOS</t>
        </r>
        <r>
          <rPr>
            <sz val="8"/>
            <color indexed="81"/>
            <rFont val="Tahoma"/>
            <family val="2"/>
          </rPr>
          <t xml:space="preserve">
</t>
        </r>
      </text>
    </comment>
    <comment ref="AW114" authorId="2">
      <text>
        <r>
          <rPr>
            <b/>
            <sz val="8"/>
            <color indexed="81"/>
            <rFont val="Tahoma"/>
            <family val="2"/>
          </rPr>
          <t>AFROCOLOMBIANO O RAIZAL</t>
        </r>
      </text>
    </comment>
    <comment ref="AX114" authorId="2">
      <text>
        <r>
          <rPr>
            <b/>
            <sz val="8"/>
            <color indexed="81"/>
            <rFont val="Tahoma"/>
            <family val="2"/>
          </rPr>
          <t>INDÍGENAS</t>
        </r>
        <r>
          <rPr>
            <sz val="8"/>
            <color indexed="81"/>
            <rFont val="Tahoma"/>
            <family val="2"/>
          </rPr>
          <t xml:space="preserve">
</t>
        </r>
      </text>
    </comment>
    <comment ref="AY114" authorId="1">
      <text>
        <r>
          <rPr>
            <b/>
            <sz val="9"/>
            <color indexed="81"/>
            <rFont val="Tahoma"/>
            <family val="2"/>
          </rPr>
          <t>MEDIO DE EVIDENCIA. INFORME, RESGISTRO FOTOGRAFICO, PLANILLA, ETC</t>
        </r>
      </text>
    </comment>
    <comment ref="AJ123" authorId="2">
      <text>
        <r>
          <rPr>
            <b/>
            <sz val="8"/>
            <color indexed="81"/>
            <rFont val="Tahoma"/>
            <family val="2"/>
          </rPr>
          <t>PRIMERA INFANCIA (0 a 5 años)</t>
        </r>
        <r>
          <rPr>
            <sz val="8"/>
            <color indexed="81"/>
            <rFont val="Tahoma"/>
            <family val="2"/>
          </rPr>
          <t xml:space="preserve">
</t>
        </r>
      </text>
    </comment>
    <comment ref="AK123" authorId="2">
      <text>
        <r>
          <rPr>
            <b/>
            <sz val="8"/>
            <color indexed="81"/>
            <rFont val="Tahoma"/>
            <family val="2"/>
          </rPr>
          <t>INFANCIA (6 a 11 años)</t>
        </r>
        <r>
          <rPr>
            <sz val="8"/>
            <color indexed="81"/>
            <rFont val="Tahoma"/>
            <family val="2"/>
          </rPr>
          <t xml:space="preserve">
</t>
        </r>
      </text>
    </comment>
    <comment ref="AL123" authorId="2">
      <text>
        <r>
          <rPr>
            <b/>
            <sz val="8"/>
            <color indexed="81"/>
            <rFont val="Tahoma"/>
            <family val="2"/>
          </rPr>
          <t>ADOLESCENCIA (12 A 17 años)</t>
        </r>
      </text>
    </comment>
    <comment ref="AM123" authorId="2">
      <text>
        <r>
          <rPr>
            <b/>
            <sz val="8"/>
            <color indexed="81"/>
            <rFont val="Tahoma"/>
            <family val="2"/>
          </rPr>
          <t>JUVENTUD (18 a 28 años)</t>
        </r>
        <r>
          <rPr>
            <sz val="8"/>
            <color indexed="81"/>
            <rFont val="Tahoma"/>
            <family val="2"/>
          </rPr>
          <t xml:space="preserve">
</t>
        </r>
      </text>
    </comment>
    <comment ref="AN123" authorId="2">
      <text>
        <r>
          <rPr>
            <b/>
            <sz val="8"/>
            <color indexed="81"/>
            <rFont val="Tahoma"/>
            <family val="2"/>
          </rPr>
          <t xml:space="preserve"> ADULTO (29 a 60 años)</t>
        </r>
        <r>
          <rPr>
            <sz val="8"/>
            <color indexed="81"/>
            <rFont val="Tahoma"/>
            <family val="2"/>
          </rPr>
          <t xml:space="preserve">
</t>
        </r>
      </text>
    </comment>
    <comment ref="AO123" authorId="2">
      <text>
        <r>
          <rPr>
            <b/>
            <sz val="8"/>
            <color indexed="81"/>
            <rFont val="Tahoma"/>
            <family val="2"/>
          </rPr>
          <t>ADULTO MAYOR  (61 años en adelante)</t>
        </r>
        <r>
          <rPr>
            <sz val="8"/>
            <color indexed="81"/>
            <rFont val="Tahoma"/>
            <family val="2"/>
          </rPr>
          <t xml:space="preserve">
</t>
        </r>
      </text>
    </comment>
    <comment ref="AQ123" authorId="2">
      <text>
        <r>
          <rPr>
            <b/>
            <sz val="8"/>
            <color indexed="81"/>
            <rFont val="Tahoma"/>
            <family val="2"/>
          </rPr>
          <t>MUJERES</t>
        </r>
        <r>
          <rPr>
            <sz val="8"/>
            <color indexed="81"/>
            <rFont val="Tahoma"/>
            <family val="2"/>
          </rPr>
          <t xml:space="preserve">
</t>
        </r>
      </text>
    </comment>
    <comment ref="AR123" authorId="2">
      <text>
        <r>
          <rPr>
            <b/>
            <sz val="8"/>
            <color indexed="81"/>
            <rFont val="Tahoma"/>
            <family val="2"/>
          </rPr>
          <t>HOMBRES</t>
        </r>
      </text>
    </comment>
    <comment ref="AT123" authorId="2">
      <text>
        <r>
          <rPr>
            <b/>
            <sz val="8"/>
            <color indexed="81"/>
            <rFont val="Tahoma"/>
            <family val="2"/>
          </rPr>
          <t>VÍCTIMAS CONFLICTO ARMADO</t>
        </r>
        <r>
          <rPr>
            <sz val="8"/>
            <color indexed="81"/>
            <rFont val="Tahoma"/>
            <family val="2"/>
          </rPr>
          <t xml:space="preserve">
</t>
        </r>
      </text>
    </comment>
    <comment ref="AV123" authorId="2">
      <text>
        <r>
          <rPr>
            <b/>
            <sz val="8"/>
            <color indexed="81"/>
            <rFont val="Tahoma"/>
            <family val="2"/>
          </rPr>
          <t>DISCAPACITADOS</t>
        </r>
        <r>
          <rPr>
            <sz val="8"/>
            <color indexed="81"/>
            <rFont val="Tahoma"/>
            <family val="2"/>
          </rPr>
          <t xml:space="preserve">
</t>
        </r>
      </text>
    </comment>
    <comment ref="AW123" authorId="2">
      <text>
        <r>
          <rPr>
            <b/>
            <sz val="8"/>
            <color indexed="81"/>
            <rFont val="Tahoma"/>
            <family val="2"/>
          </rPr>
          <t>AFROCOLOMBIANO O RAIZAL</t>
        </r>
      </text>
    </comment>
    <comment ref="AX123" authorId="2">
      <text>
        <r>
          <rPr>
            <b/>
            <sz val="8"/>
            <color indexed="81"/>
            <rFont val="Tahoma"/>
            <family val="2"/>
          </rPr>
          <t>INDÍGENAS</t>
        </r>
        <r>
          <rPr>
            <sz val="8"/>
            <color indexed="81"/>
            <rFont val="Tahoma"/>
            <family val="2"/>
          </rPr>
          <t xml:space="preserve">
</t>
        </r>
      </text>
    </comment>
    <comment ref="AY123" authorId="1">
      <text>
        <r>
          <rPr>
            <b/>
            <sz val="9"/>
            <color indexed="81"/>
            <rFont val="Tahoma"/>
            <family val="2"/>
          </rPr>
          <t>MEDIO DE EVIDENCIA. INFORME, RESGISTRO FOTOGRAFICO, PLANILLA, ETC</t>
        </r>
      </text>
    </comment>
    <comment ref="AJ132" authorId="2">
      <text>
        <r>
          <rPr>
            <b/>
            <sz val="8"/>
            <color indexed="81"/>
            <rFont val="Tahoma"/>
            <family val="2"/>
          </rPr>
          <t>PRIMERA INFANCIA (0 a 5 años)</t>
        </r>
        <r>
          <rPr>
            <sz val="8"/>
            <color indexed="81"/>
            <rFont val="Tahoma"/>
            <family val="2"/>
          </rPr>
          <t xml:space="preserve">
</t>
        </r>
      </text>
    </comment>
    <comment ref="AK132" authorId="2">
      <text>
        <r>
          <rPr>
            <b/>
            <sz val="8"/>
            <color indexed="81"/>
            <rFont val="Tahoma"/>
            <family val="2"/>
          </rPr>
          <t>INFANCIA (6 a 11 años)</t>
        </r>
        <r>
          <rPr>
            <sz val="8"/>
            <color indexed="81"/>
            <rFont val="Tahoma"/>
            <family val="2"/>
          </rPr>
          <t xml:space="preserve">
</t>
        </r>
      </text>
    </comment>
    <comment ref="AL132" authorId="2">
      <text>
        <r>
          <rPr>
            <b/>
            <sz val="8"/>
            <color indexed="81"/>
            <rFont val="Tahoma"/>
            <family val="2"/>
          </rPr>
          <t>ADOLESCENCIA (12 A 17 años)</t>
        </r>
      </text>
    </comment>
    <comment ref="AM132" authorId="2">
      <text>
        <r>
          <rPr>
            <b/>
            <sz val="8"/>
            <color indexed="81"/>
            <rFont val="Tahoma"/>
            <family val="2"/>
          </rPr>
          <t>JUVENTUD (18 a 28 años)</t>
        </r>
        <r>
          <rPr>
            <sz val="8"/>
            <color indexed="81"/>
            <rFont val="Tahoma"/>
            <family val="2"/>
          </rPr>
          <t xml:space="preserve">
</t>
        </r>
      </text>
    </comment>
    <comment ref="AN132" authorId="2">
      <text>
        <r>
          <rPr>
            <b/>
            <sz val="8"/>
            <color indexed="81"/>
            <rFont val="Tahoma"/>
            <family val="2"/>
          </rPr>
          <t xml:space="preserve"> ADULTO (29 a 60 años)</t>
        </r>
        <r>
          <rPr>
            <sz val="8"/>
            <color indexed="81"/>
            <rFont val="Tahoma"/>
            <family val="2"/>
          </rPr>
          <t xml:space="preserve">
</t>
        </r>
      </text>
    </comment>
    <comment ref="AO132" authorId="2">
      <text>
        <r>
          <rPr>
            <b/>
            <sz val="8"/>
            <color indexed="81"/>
            <rFont val="Tahoma"/>
            <family val="2"/>
          </rPr>
          <t>ADULTO MAYOR  (61 años en adelante)</t>
        </r>
        <r>
          <rPr>
            <sz val="8"/>
            <color indexed="81"/>
            <rFont val="Tahoma"/>
            <family val="2"/>
          </rPr>
          <t xml:space="preserve">
</t>
        </r>
      </text>
    </comment>
    <comment ref="AQ132" authorId="2">
      <text>
        <r>
          <rPr>
            <b/>
            <sz val="8"/>
            <color indexed="81"/>
            <rFont val="Tahoma"/>
            <family val="2"/>
          </rPr>
          <t>MUJERES</t>
        </r>
        <r>
          <rPr>
            <sz val="8"/>
            <color indexed="81"/>
            <rFont val="Tahoma"/>
            <family val="2"/>
          </rPr>
          <t xml:space="preserve">
</t>
        </r>
      </text>
    </comment>
    <comment ref="AR132" authorId="2">
      <text>
        <r>
          <rPr>
            <b/>
            <sz val="8"/>
            <color indexed="81"/>
            <rFont val="Tahoma"/>
            <family val="2"/>
          </rPr>
          <t>HOMBRES</t>
        </r>
      </text>
    </comment>
    <comment ref="AT132" authorId="2">
      <text>
        <r>
          <rPr>
            <b/>
            <sz val="8"/>
            <color indexed="81"/>
            <rFont val="Tahoma"/>
            <family val="2"/>
          </rPr>
          <t>VÍCTIMAS CONFLICTO ARMADO</t>
        </r>
        <r>
          <rPr>
            <sz val="8"/>
            <color indexed="81"/>
            <rFont val="Tahoma"/>
            <family val="2"/>
          </rPr>
          <t xml:space="preserve">
</t>
        </r>
      </text>
    </comment>
    <comment ref="AV132" authorId="2">
      <text>
        <r>
          <rPr>
            <b/>
            <sz val="8"/>
            <color indexed="81"/>
            <rFont val="Tahoma"/>
            <family val="2"/>
          </rPr>
          <t>DISCAPACITADOS</t>
        </r>
        <r>
          <rPr>
            <sz val="8"/>
            <color indexed="81"/>
            <rFont val="Tahoma"/>
            <family val="2"/>
          </rPr>
          <t xml:space="preserve">
</t>
        </r>
      </text>
    </comment>
    <comment ref="AW132" authorId="2">
      <text>
        <r>
          <rPr>
            <b/>
            <sz val="8"/>
            <color indexed="81"/>
            <rFont val="Tahoma"/>
            <family val="2"/>
          </rPr>
          <t>AFROCOLOMBIANO O RAIZAL</t>
        </r>
      </text>
    </comment>
    <comment ref="AX132" authorId="2">
      <text>
        <r>
          <rPr>
            <b/>
            <sz val="8"/>
            <color indexed="81"/>
            <rFont val="Tahoma"/>
            <family val="2"/>
          </rPr>
          <t>INDÍGENAS</t>
        </r>
        <r>
          <rPr>
            <sz val="8"/>
            <color indexed="81"/>
            <rFont val="Tahoma"/>
            <family val="2"/>
          </rPr>
          <t xml:space="preserve">
</t>
        </r>
      </text>
    </comment>
    <comment ref="AY132" authorId="1">
      <text>
        <r>
          <rPr>
            <b/>
            <sz val="9"/>
            <color indexed="81"/>
            <rFont val="Tahoma"/>
            <family val="2"/>
          </rPr>
          <t>MEDIO DE EVIDENCIA. INFORME, RESGISTRO FOTOGRAFICO, PLANILLA, ETC</t>
        </r>
      </text>
    </comment>
    <comment ref="AJ141" authorId="2">
      <text>
        <r>
          <rPr>
            <b/>
            <sz val="8"/>
            <color indexed="81"/>
            <rFont val="Tahoma"/>
            <family val="2"/>
          </rPr>
          <t>PRIMERA INFANCIA (0 a 5 años)</t>
        </r>
        <r>
          <rPr>
            <sz val="8"/>
            <color indexed="81"/>
            <rFont val="Tahoma"/>
            <family val="2"/>
          </rPr>
          <t xml:space="preserve">
</t>
        </r>
      </text>
    </comment>
    <comment ref="AK141" authorId="2">
      <text>
        <r>
          <rPr>
            <b/>
            <sz val="8"/>
            <color indexed="81"/>
            <rFont val="Tahoma"/>
            <family val="2"/>
          </rPr>
          <t>INFANCIA (6 a 11 años)</t>
        </r>
        <r>
          <rPr>
            <sz val="8"/>
            <color indexed="81"/>
            <rFont val="Tahoma"/>
            <family val="2"/>
          </rPr>
          <t xml:space="preserve">
</t>
        </r>
      </text>
    </comment>
    <comment ref="AL141" authorId="2">
      <text>
        <r>
          <rPr>
            <b/>
            <sz val="8"/>
            <color indexed="81"/>
            <rFont val="Tahoma"/>
            <family val="2"/>
          </rPr>
          <t>ADOLESCENCIA (12 A 17 años)</t>
        </r>
      </text>
    </comment>
    <comment ref="AM141" authorId="2">
      <text>
        <r>
          <rPr>
            <b/>
            <sz val="8"/>
            <color indexed="81"/>
            <rFont val="Tahoma"/>
            <family val="2"/>
          </rPr>
          <t>JUVENTUD (18 a 28 años)</t>
        </r>
        <r>
          <rPr>
            <sz val="8"/>
            <color indexed="81"/>
            <rFont val="Tahoma"/>
            <family val="2"/>
          </rPr>
          <t xml:space="preserve">
</t>
        </r>
      </text>
    </comment>
    <comment ref="AN141" authorId="2">
      <text>
        <r>
          <rPr>
            <b/>
            <sz val="8"/>
            <color indexed="81"/>
            <rFont val="Tahoma"/>
            <family val="2"/>
          </rPr>
          <t xml:space="preserve"> ADULTO (29 a 60 años)</t>
        </r>
        <r>
          <rPr>
            <sz val="8"/>
            <color indexed="81"/>
            <rFont val="Tahoma"/>
            <family val="2"/>
          </rPr>
          <t xml:space="preserve">
</t>
        </r>
      </text>
    </comment>
    <comment ref="AO141" authorId="2">
      <text>
        <r>
          <rPr>
            <b/>
            <sz val="8"/>
            <color indexed="81"/>
            <rFont val="Tahoma"/>
            <family val="2"/>
          </rPr>
          <t>ADULTO MAYOR  (61 años en adelante)</t>
        </r>
        <r>
          <rPr>
            <sz val="8"/>
            <color indexed="81"/>
            <rFont val="Tahoma"/>
            <family val="2"/>
          </rPr>
          <t xml:space="preserve">
</t>
        </r>
      </text>
    </comment>
    <comment ref="AQ141" authorId="2">
      <text>
        <r>
          <rPr>
            <b/>
            <sz val="8"/>
            <color indexed="81"/>
            <rFont val="Tahoma"/>
            <family val="2"/>
          </rPr>
          <t>MUJERES</t>
        </r>
        <r>
          <rPr>
            <sz val="8"/>
            <color indexed="81"/>
            <rFont val="Tahoma"/>
            <family val="2"/>
          </rPr>
          <t xml:space="preserve">
</t>
        </r>
      </text>
    </comment>
    <comment ref="AR141" authorId="2">
      <text>
        <r>
          <rPr>
            <b/>
            <sz val="8"/>
            <color indexed="81"/>
            <rFont val="Tahoma"/>
            <family val="2"/>
          </rPr>
          <t>HOMBRES</t>
        </r>
      </text>
    </comment>
    <comment ref="AT141" authorId="2">
      <text>
        <r>
          <rPr>
            <b/>
            <sz val="8"/>
            <color indexed="81"/>
            <rFont val="Tahoma"/>
            <family val="2"/>
          </rPr>
          <t>VÍCTIMAS CONFLICTO ARMADO</t>
        </r>
        <r>
          <rPr>
            <sz val="8"/>
            <color indexed="81"/>
            <rFont val="Tahoma"/>
            <family val="2"/>
          </rPr>
          <t xml:space="preserve">
</t>
        </r>
      </text>
    </comment>
    <comment ref="AV141" authorId="2">
      <text>
        <r>
          <rPr>
            <b/>
            <sz val="8"/>
            <color indexed="81"/>
            <rFont val="Tahoma"/>
            <family val="2"/>
          </rPr>
          <t>DISCAPACITADOS</t>
        </r>
        <r>
          <rPr>
            <sz val="8"/>
            <color indexed="81"/>
            <rFont val="Tahoma"/>
            <family val="2"/>
          </rPr>
          <t xml:space="preserve">
</t>
        </r>
      </text>
    </comment>
    <comment ref="AW141" authorId="2">
      <text>
        <r>
          <rPr>
            <b/>
            <sz val="8"/>
            <color indexed="81"/>
            <rFont val="Tahoma"/>
            <family val="2"/>
          </rPr>
          <t>AFROCOLOMBIANO O RAIZAL</t>
        </r>
      </text>
    </comment>
    <comment ref="AX141" authorId="2">
      <text>
        <r>
          <rPr>
            <b/>
            <sz val="8"/>
            <color indexed="81"/>
            <rFont val="Tahoma"/>
            <family val="2"/>
          </rPr>
          <t>INDÍGENAS</t>
        </r>
        <r>
          <rPr>
            <sz val="8"/>
            <color indexed="81"/>
            <rFont val="Tahoma"/>
            <family val="2"/>
          </rPr>
          <t xml:space="preserve">
</t>
        </r>
      </text>
    </comment>
    <comment ref="AY141" authorId="1">
      <text>
        <r>
          <rPr>
            <b/>
            <sz val="9"/>
            <color indexed="81"/>
            <rFont val="Tahoma"/>
            <family val="2"/>
          </rPr>
          <t>MEDIO DE EVIDENCIA. INFORME, RESGISTRO FOTOGRAFICO, PLANILLA, ETC</t>
        </r>
      </text>
    </comment>
    <comment ref="AJ150" authorId="2">
      <text>
        <r>
          <rPr>
            <b/>
            <sz val="8"/>
            <color indexed="81"/>
            <rFont val="Tahoma"/>
            <family val="2"/>
          </rPr>
          <t>PRIMERA INFANCIA (0 a 5 años)</t>
        </r>
        <r>
          <rPr>
            <sz val="8"/>
            <color indexed="81"/>
            <rFont val="Tahoma"/>
            <family val="2"/>
          </rPr>
          <t xml:space="preserve">
</t>
        </r>
      </text>
    </comment>
    <comment ref="AK150" authorId="2">
      <text>
        <r>
          <rPr>
            <b/>
            <sz val="8"/>
            <color indexed="81"/>
            <rFont val="Tahoma"/>
            <family val="2"/>
          </rPr>
          <t>INFANCIA (6 a 11 años)</t>
        </r>
        <r>
          <rPr>
            <sz val="8"/>
            <color indexed="81"/>
            <rFont val="Tahoma"/>
            <family val="2"/>
          </rPr>
          <t xml:space="preserve">
</t>
        </r>
      </text>
    </comment>
    <comment ref="AL150" authorId="2">
      <text>
        <r>
          <rPr>
            <b/>
            <sz val="8"/>
            <color indexed="81"/>
            <rFont val="Tahoma"/>
            <family val="2"/>
          </rPr>
          <t>ADOLESCENCIA (12 A 17 años)</t>
        </r>
      </text>
    </comment>
    <comment ref="AM150" authorId="2">
      <text>
        <r>
          <rPr>
            <b/>
            <sz val="8"/>
            <color indexed="81"/>
            <rFont val="Tahoma"/>
            <family val="2"/>
          </rPr>
          <t>JUVENTUD (18 a 28 años)</t>
        </r>
        <r>
          <rPr>
            <sz val="8"/>
            <color indexed="81"/>
            <rFont val="Tahoma"/>
            <family val="2"/>
          </rPr>
          <t xml:space="preserve">
</t>
        </r>
      </text>
    </comment>
    <comment ref="AN150" authorId="2">
      <text>
        <r>
          <rPr>
            <b/>
            <sz val="8"/>
            <color indexed="81"/>
            <rFont val="Tahoma"/>
            <family val="2"/>
          </rPr>
          <t xml:space="preserve"> ADULTO (29 a 60 años)</t>
        </r>
        <r>
          <rPr>
            <sz val="8"/>
            <color indexed="81"/>
            <rFont val="Tahoma"/>
            <family val="2"/>
          </rPr>
          <t xml:space="preserve">
</t>
        </r>
      </text>
    </comment>
    <comment ref="AO150" authorId="2">
      <text>
        <r>
          <rPr>
            <b/>
            <sz val="8"/>
            <color indexed="81"/>
            <rFont val="Tahoma"/>
            <family val="2"/>
          </rPr>
          <t>ADULTO MAYOR  (61 años en adelante)</t>
        </r>
        <r>
          <rPr>
            <sz val="8"/>
            <color indexed="81"/>
            <rFont val="Tahoma"/>
            <family val="2"/>
          </rPr>
          <t xml:space="preserve">
</t>
        </r>
      </text>
    </comment>
    <comment ref="AQ150" authorId="2">
      <text>
        <r>
          <rPr>
            <b/>
            <sz val="8"/>
            <color indexed="81"/>
            <rFont val="Tahoma"/>
            <family val="2"/>
          </rPr>
          <t>MUJERES</t>
        </r>
        <r>
          <rPr>
            <sz val="8"/>
            <color indexed="81"/>
            <rFont val="Tahoma"/>
            <family val="2"/>
          </rPr>
          <t xml:space="preserve">
</t>
        </r>
      </text>
    </comment>
    <comment ref="AR150" authorId="2">
      <text>
        <r>
          <rPr>
            <b/>
            <sz val="8"/>
            <color indexed="81"/>
            <rFont val="Tahoma"/>
            <family val="2"/>
          </rPr>
          <t>HOMBRES</t>
        </r>
      </text>
    </comment>
    <comment ref="AT150" authorId="2">
      <text>
        <r>
          <rPr>
            <b/>
            <sz val="8"/>
            <color indexed="81"/>
            <rFont val="Tahoma"/>
            <family val="2"/>
          </rPr>
          <t>VÍCTIMAS CONFLICTO ARMADO</t>
        </r>
        <r>
          <rPr>
            <sz val="8"/>
            <color indexed="81"/>
            <rFont val="Tahoma"/>
            <family val="2"/>
          </rPr>
          <t xml:space="preserve">
</t>
        </r>
      </text>
    </comment>
    <comment ref="AV150" authorId="2">
      <text>
        <r>
          <rPr>
            <b/>
            <sz val="8"/>
            <color indexed="81"/>
            <rFont val="Tahoma"/>
            <family val="2"/>
          </rPr>
          <t>DISCAPACITADOS</t>
        </r>
        <r>
          <rPr>
            <sz val="8"/>
            <color indexed="81"/>
            <rFont val="Tahoma"/>
            <family val="2"/>
          </rPr>
          <t xml:space="preserve">
</t>
        </r>
      </text>
    </comment>
    <comment ref="AW150" authorId="2">
      <text>
        <r>
          <rPr>
            <b/>
            <sz val="8"/>
            <color indexed="81"/>
            <rFont val="Tahoma"/>
            <family val="2"/>
          </rPr>
          <t>AFROCOLOMBIANO O RAIZAL</t>
        </r>
      </text>
    </comment>
    <comment ref="AX150" authorId="2">
      <text>
        <r>
          <rPr>
            <b/>
            <sz val="8"/>
            <color indexed="81"/>
            <rFont val="Tahoma"/>
            <family val="2"/>
          </rPr>
          <t>INDÍGENAS</t>
        </r>
        <r>
          <rPr>
            <sz val="8"/>
            <color indexed="81"/>
            <rFont val="Tahoma"/>
            <family val="2"/>
          </rPr>
          <t xml:space="preserve">
</t>
        </r>
      </text>
    </comment>
    <comment ref="AY150" authorId="1">
      <text>
        <r>
          <rPr>
            <b/>
            <sz val="9"/>
            <color indexed="81"/>
            <rFont val="Tahoma"/>
            <family val="2"/>
          </rPr>
          <t>MEDIO DE EVIDENCIA. INFORME, RESGISTRO FOTOGRAFICO, PLANILLA, ETC</t>
        </r>
      </text>
    </comment>
    <comment ref="AJ159" authorId="2">
      <text>
        <r>
          <rPr>
            <b/>
            <sz val="8"/>
            <color indexed="81"/>
            <rFont val="Tahoma"/>
            <family val="2"/>
          </rPr>
          <t>PRIMERA INFANCIA (0 a 5 años)</t>
        </r>
        <r>
          <rPr>
            <sz val="8"/>
            <color indexed="81"/>
            <rFont val="Tahoma"/>
            <family val="2"/>
          </rPr>
          <t xml:space="preserve">
</t>
        </r>
      </text>
    </comment>
    <comment ref="AK159" authorId="2">
      <text>
        <r>
          <rPr>
            <b/>
            <sz val="8"/>
            <color indexed="81"/>
            <rFont val="Tahoma"/>
            <family val="2"/>
          </rPr>
          <t>INFANCIA (6 a 11 años)</t>
        </r>
        <r>
          <rPr>
            <sz val="8"/>
            <color indexed="81"/>
            <rFont val="Tahoma"/>
            <family val="2"/>
          </rPr>
          <t xml:space="preserve">
</t>
        </r>
      </text>
    </comment>
    <comment ref="AL159" authorId="2">
      <text>
        <r>
          <rPr>
            <b/>
            <sz val="8"/>
            <color indexed="81"/>
            <rFont val="Tahoma"/>
            <family val="2"/>
          </rPr>
          <t>ADOLESCENCIA (12 A 17 años)</t>
        </r>
      </text>
    </comment>
    <comment ref="AM159" authorId="2">
      <text>
        <r>
          <rPr>
            <b/>
            <sz val="8"/>
            <color indexed="81"/>
            <rFont val="Tahoma"/>
            <family val="2"/>
          </rPr>
          <t>JUVENTUD (18 a 28 años)</t>
        </r>
        <r>
          <rPr>
            <sz val="8"/>
            <color indexed="81"/>
            <rFont val="Tahoma"/>
            <family val="2"/>
          </rPr>
          <t xml:space="preserve">
</t>
        </r>
      </text>
    </comment>
    <comment ref="AN159" authorId="2">
      <text>
        <r>
          <rPr>
            <b/>
            <sz val="8"/>
            <color indexed="81"/>
            <rFont val="Tahoma"/>
            <family val="2"/>
          </rPr>
          <t xml:space="preserve"> ADULTO (29 a 60 años)</t>
        </r>
        <r>
          <rPr>
            <sz val="8"/>
            <color indexed="81"/>
            <rFont val="Tahoma"/>
            <family val="2"/>
          </rPr>
          <t xml:space="preserve">
</t>
        </r>
      </text>
    </comment>
    <comment ref="AO159" authorId="2">
      <text>
        <r>
          <rPr>
            <b/>
            <sz val="8"/>
            <color indexed="81"/>
            <rFont val="Tahoma"/>
            <family val="2"/>
          </rPr>
          <t>ADULTO MAYOR  (61 años en adelante)</t>
        </r>
        <r>
          <rPr>
            <sz val="8"/>
            <color indexed="81"/>
            <rFont val="Tahoma"/>
            <family val="2"/>
          </rPr>
          <t xml:space="preserve">
</t>
        </r>
      </text>
    </comment>
    <comment ref="AQ159" authorId="2">
      <text>
        <r>
          <rPr>
            <b/>
            <sz val="8"/>
            <color indexed="81"/>
            <rFont val="Tahoma"/>
            <family val="2"/>
          </rPr>
          <t>MUJERES</t>
        </r>
        <r>
          <rPr>
            <sz val="8"/>
            <color indexed="81"/>
            <rFont val="Tahoma"/>
            <family val="2"/>
          </rPr>
          <t xml:space="preserve">
</t>
        </r>
      </text>
    </comment>
    <comment ref="AR159" authorId="2">
      <text>
        <r>
          <rPr>
            <b/>
            <sz val="8"/>
            <color indexed="81"/>
            <rFont val="Tahoma"/>
            <family val="2"/>
          </rPr>
          <t>HOMBRES</t>
        </r>
      </text>
    </comment>
    <comment ref="AT159" authorId="2">
      <text>
        <r>
          <rPr>
            <b/>
            <sz val="8"/>
            <color indexed="81"/>
            <rFont val="Tahoma"/>
            <family val="2"/>
          </rPr>
          <t>VÍCTIMAS CONFLICTO ARMADO</t>
        </r>
        <r>
          <rPr>
            <sz val="8"/>
            <color indexed="81"/>
            <rFont val="Tahoma"/>
            <family val="2"/>
          </rPr>
          <t xml:space="preserve">
</t>
        </r>
      </text>
    </comment>
    <comment ref="AV159" authorId="2">
      <text>
        <r>
          <rPr>
            <b/>
            <sz val="8"/>
            <color indexed="81"/>
            <rFont val="Tahoma"/>
            <family val="2"/>
          </rPr>
          <t>DISCAPACITADOS</t>
        </r>
        <r>
          <rPr>
            <sz val="8"/>
            <color indexed="81"/>
            <rFont val="Tahoma"/>
            <family val="2"/>
          </rPr>
          <t xml:space="preserve">
</t>
        </r>
      </text>
    </comment>
    <comment ref="AW159" authorId="2">
      <text>
        <r>
          <rPr>
            <b/>
            <sz val="8"/>
            <color indexed="81"/>
            <rFont val="Tahoma"/>
            <family val="2"/>
          </rPr>
          <t>AFROCOLOMBIANO O RAIZAL</t>
        </r>
      </text>
    </comment>
    <comment ref="AX159" authorId="2">
      <text>
        <r>
          <rPr>
            <b/>
            <sz val="8"/>
            <color indexed="81"/>
            <rFont val="Tahoma"/>
            <family val="2"/>
          </rPr>
          <t>INDÍGENAS</t>
        </r>
        <r>
          <rPr>
            <sz val="8"/>
            <color indexed="81"/>
            <rFont val="Tahoma"/>
            <family val="2"/>
          </rPr>
          <t xml:space="preserve">
</t>
        </r>
      </text>
    </comment>
    <comment ref="AY159" authorId="1">
      <text>
        <r>
          <rPr>
            <b/>
            <sz val="9"/>
            <color indexed="81"/>
            <rFont val="Tahoma"/>
            <family val="2"/>
          </rPr>
          <t>MEDIO DE EVIDENCIA. INFORME, RESGISTRO FOTOGRAFICO, PLANILLA, ETC</t>
        </r>
      </text>
    </comment>
    <comment ref="AJ168" authorId="2">
      <text>
        <r>
          <rPr>
            <b/>
            <sz val="8"/>
            <color indexed="81"/>
            <rFont val="Tahoma"/>
            <family val="2"/>
          </rPr>
          <t>PRIMERA INFANCIA (0 a 5 años)</t>
        </r>
        <r>
          <rPr>
            <sz val="8"/>
            <color indexed="81"/>
            <rFont val="Tahoma"/>
            <family val="2"/>
          </rPr>
          <t xml:space="preserve">
</t>
        </r>
      </text>
    </comment>
    <comment ref="AK168" authorId="2">
      <text>
        <r>
          <rPr>
            <b/>
            <sz val="8"/>
            <color indexed="81"/>
            <rFont val="Tahoma"/>
            <family val="2"/>
          </rPr>
          <t>INFANCIA (6 a 11 años)</t>
        </r>
        <r>
          <rPr>
            <sz val="8"/>
            <color indexed="81"/>
            <rFont val="Tahoma"/>
            <family val="2"/>
          </rPr>
          <t xml:space="preserve">
</t>
        </r>
      </text>
    </comment>
    <comment ref="AL168" authorId="2">
      <text>
        <r>
          <rPr>
            <b/>
            <sz val="8"/>
            <color indexed="81"/>
            <rFont val="Tahoma"/>
            <family val="2"/>
          </rPr>
          <t>ADOLESCENCIA (12 A 17 años)</t>
        </r>
      </text>
    </comment>
    <comment ref="AM168" authorId="2">
      <text>
        <r>
          <rPr>
            <b/>
            <sz val="8"/>
            <color indexed="81"/>
            <rFont val="Tahoma"/>
            <family val="2"/>
          </rPr>
          <t>JUVENTUD (18 a 28 años)</t>
        </r>
        <r>
          <rPr>
            <sz val="8"/>
            <color indexed="81"/>
            <rFont val="Tahoma"/>
            <family val="2"/>
          </rPr>
          <t xml:space="preserve">
</t>
        </r>
      </text>
    </comment>
    <comment ref="AN168" authorId="2">
      <text>
        <r>
          <rPr>
            <b/>
            <sz val="8"/>
            <color indexed="81"/>
            <rFont val="Tahoma"/>
            <family val="2"/>
          </rPr>
          <t xml:space="preserve"> ADULTO (29 a 60 años)</t>
        </r>
        <r>
          <rPr>
            <sz val="8"/>
            <color indexed="81"/>
            <rFont val="Tahoma"/>
            <family val="2"/>
          </rPr>
          <t xml:space="preserve">
</t>
        </r>
      </text>
    </comment>
    <comment ref="AO168" authorId="2">
      <text>
        <r>
          <rPr>
            <b/>
            <sz val="8"/>
            <color indexed="81"/>
            <rFont val="Tahoma"/>
            <family val="2"/>
          </rPr>
          <t>ADULTO MAYOR  (61 años en adelante)</t>
        </r>
        <r>
          <rPr>
            <sz val="8"/>
            <color indexed="81"/>
            <rFont val="Tahoma"/>
            <family val="2"/>
          </rPr>
          <t xml:space="preserve">
</t>
        </r>
      </text>
    </comment>
    <comment ref="AQ168" authorId="2">
      <text>
        <r>
          <rPr>
            <b/>
            <sz val="8"/>
            <color indexed="81"/>
            <rFont val="Tahoma"/>
            <family val="2"/>
          </rPr>
          <t>MUJERES</t>
        </r>
        <r>
          <rPr>
            <sz val="8"/>
            <color indexed="81"/>
            <rFont val="Tahoma"/>
            <family val="2"/>
          </rPr>
          <t xml:space="preserve">
</t>
        </r>
      </text>
    </comment>
    <comment ref="AR168" authorId="2">
      <text>
        <r>
          <rPr>
            <b/>
            <sz val="8"/>
            <color indexed="81"/>
            <rFont val="Tahoma"/>
            <family val="2"/>
          </rPr>
          <t>HOMBRES</t>
        </r>
      </text>
    </comment>
    <comment ref="AT168" authorId="2">
      <text>
        <r>
          <rPr>
            <b/>
            <sz val="8"/>
            <color indexed="81"/>
            <rFont val="Tahoma"/>
            <family val="2"/>
          </rPr>
          <t>VÍCTIMAS CONFLICTO ARMADO</t>
        </r>
        <r>
          <rPr>
            <sz val="8"/>
            <color indexed="81"/>
            <rFont val="Tahoma"/>
            <family val="2"/>
          </rPr>
          <t xml:space="preserve">
</t>
        </r>
      </text>
    </comment>
    <comment ref="AV168" authorId="2">
      <text>
        <r>
          <rPr>
            <b/>
            <sz val="8"/>
            <color indexed="81"/>
            <rFont val="Tahoma"/>
            <family val="2"/>
          </rPr>
          <t>DISCAPACITADOS</t>
        </r>
        <r>
          <rPr>
            <sz val="8"/>
            <color indexed="81"/>
            <rFont val="Tahoma"/>
            <family val="2"/>
          </rPr>
          <t xml:space="preserve">
</t>
        </r>
      </text>
    </comment>
    <comment ref="AW168" authorId="2">
      <text>
        <r>
          <rPr>
            <b/>
            <sz val="8"/>
            <color indexed="81"/>
            <rFont val="Tahoma"/>
            <family val="2"/>
          </rPr>
          <t>AFROCOLOMBIANO O RAIZAL</t>
        </r>
      </text>
    </comment>
    <comment ref="AX168" authorId="2">
      <text>
        <r>
          <rPr>
            <b/>
            <sz val="8"/>
            <color indexed="81"/>
            <rFont val="Tahoma"/>
            <family val="2"/>
          </rPr>
          <t>INDÍGENAS</t>
        </r>
        <r>
          <rPr>
            <sz val="8"/>
            <color indexed="81"/>
            <rFont val="Tahoma"/>
            <family val="2"/>
          </rPr>
          <t xml:space="preserve">
</t>
        </r>
      </text>
    </comment>
    <comment ref="AY168" authorId="1">
      <text>
        <r>
          <rPr>
            <b/>
            <sz val="9"/>
            <color indexed="81"/>
            <rFont val="Tahoma"/>
            <family val="2"/>
          </rPr>
          <t>MEDIO DE EVIDENCIA. INFORME, RESGISTRO FOTOGRAFICO, PLANILLA, ETC</t>
        </r>
      </text>
    </comment>
    <comment ref="AJ177" authorId="2">
      <text>
        <r>
          <rPr>
            <b/>
            <sz val="8"/>
            <color indexed="81"/>
            <rFont val="Tahoma"/>
            <family val="2"/>
          </rPr>
          <t>PRIMERA INFANCIA (0 a 5 años)</t>
        </r>
        <r>
          <rPr>
            <sz val="8"/>
            <color indexed="81"/>
            <rFont val="Tahoma"/>
            <family val="2"/>
          </rPr>
          <t xml:space="preserve">
</t>
        </r>
      </text>
    </comment>
    <comment ref="AK177" authorId="2">
      <text>
        <r>
          <rPr>
            <b/>
            <sz val="8"/>
            <color indexed="81"/>
            <rFont val="Tahoma"/>
            <family val="2"/>
          </rPr>
          <t>INFANCIA (6 a 11 años)</t>
        </r>
        <r>
          <rPr>
            <sz val="8"/>
            <color indexed="81"/>
            <rFont val="Tahoma"/>
            <family val="2"/>
          </rPr>
          <t xml:space="preserve">
</t>
        </r>
      </text>
    </comment>
    <comment ref="AL177" authorId="2">
      <text>
        <r>
          <rPr>
            <b/>
            <sz val="8"/>
            <color indexed="81"/>
            <rFont val="Tahoma"/>
            <family val="2"/>
          </rPr>
          <t>ADOLESCENCIA (12 A 17 años)</t>
        </r>
      </text>
    </comment>
    <comment ref="AM177" authorId="2">
      <text>
        <r>
          <rPr>
            <b/>
            <sz val="8"/>
            <color indexed="81"/>
            <rFont val="Tahoma"/>
            <family val="2"/>
          </rPr>
          <t>JUVENTUD (18 a 28 años)</t>
        </r>
        <r>
          <rPr>
            <sz val="8"/>
            <color indexed="81"/>
            <rFont val="Tahoma"/>
            <family val="2"/>
          </rPr>
          <t xml:space="preserve">
</t>
        </r>
      </text>
    </comment>
    <comment ref="AN177" authorId="2">
      <text>
        <r>
          <rPr>
            <b/>
            <sz val="8"/>
            <color indexed="81"/>
            <rFont val="Tahoma"/>
            <family val="2"/>
          </rPr>
          <t xml:space="preserve"> ADULTO (29 a 60 años)</t>
        </r>
        <r>
          <rPr>
            <sz val="8"/>
            <color indexed="81"/>
            <rFont val="Tahoma"/>
            <family val="2"/>
          </rPr>
          <t xml:space="preserve">
</t>
        </r>
      </text>
    </comment>
    <comment ref="AO177" authorId="2">
      <text>
        <r>
          <rPr>
            <b/>
            <sz val="8"/>
            <color indexed="81"/>
            <rFont val="Tahoma"/>
            <family val="2"/>
          </rPr>
          <t>ADULTO MAYOR  (61 años en adelante)</t>
        </r>
        <r>
          <rPr>
            <sz val="8"/>
            <color indexed="81"/>
            <rFont val="Tahoma"/>
            <family val="2"/>
          </rPr>
          <t xml:space="preserve">
</t>
        </r>
      </text>
    </comment>
    <comment ref="AQ177" authorId="2">
      <text>
        <r>
          <rPr>
            <b/>
            <sz val="8"/>
            <color indexed="81"/>
            <rFont val="Tahoma"/>
            <family val="2"/>
          </rPr>
          <t>MUJERES</t>
        </r>
        <r>
          <rPr>
            <sz val="8"/>
            <color indexed="81"/>
            <rFont val="Tahoma"/>
            <family val="2"/>
          </rPr>
          <t xml:space="preserve">
</t>
        </r>
      </text>
    </comment>
    <comment ref="AR177" authorId="2">
      <text>
        <r>
          <rPr>
            <b/>
            <sz val="8"/>
            <color indexed="81"/>
            <rFont val="Tahoma"/>
            <family val="2"/>
          </rPr>
          <t>HOMBRES</t>
        </r>
      </text>
    </comment>
    <comment ref="AT177" authorId="2">
      <text>
        <r>
          <rPr>
            <b/>
            <sz val="8"/>
            <color indexed="81"/>
            <rFont val="Tahoma"/>
            <family val="2"/>
          </rPr>
          <t>VÍCTIMAS CONFLICTO ARMADO</t>
        </r>
        <r>
          <rPr>
            <sz val="8"/>
            <color indexed="81"/>
            <rFont val="Tahoma"/>
            <family val="2"/>
          </rPr>
          <t xml:space="preserve">
</t>
        </r>
      </text>
    </comment>
    <comment ref="AV177" authorId="2">
      <text>
        <r>
          <rPr>
            <b/>
            <sz val="8"/>
            <color indexed="81"/>
            <rFont val="Tahoma"/>
            <family val="2"/>
          </rPr>
          <t>DISCAPACITADOS</t>
        </r>
        <r>
          <rPr>
            <sz val="8"/>
            <color indexed="81"/>
            <rFont val="Tahoma"/>
            <family val="2"/>
          </rPr>
          <t xml:space="preserve">
</t>
        </r>
      </text>
    </comment>
    <comment ref="AW177" authorId="2">
      <text>
        <r>
          <rPr>
            <b/>
            <sz val="8"/>
            <color indexed="81"/>
            <rFont val="Tahoma"/>
            <family val="2"/>
          </rPr>
          <t>AFROCOLOMBIANO O RAIZAL</t>
        </r>
      </text>
    </comment>
    <comment ref="AX177" authorId="2">
      <text>
        <r>
          <rPr>
            <b/>
            <sz val="8"/>
            <color indexed="81"/>
            <rFont val="Tahoma"/>
            <family val="2"/>
          </rPr>
          <t>INDÍGENAS</t>
        </r>
        <r>
          <rPr>
            <sz val="8"/>
            <color indexed="81"/>
            <rFont val="Tahoma"/>
            <family val="2"/>
          </rPr>
          <t xml:space="preserve">
</t>
        </r>
      </text>
    </comment>
    <comment ref="AY177" authorId="1">
      <text>
        <r>
          <rPr>
            <b/>
            <sz val="9"/>
            <color indexed="81"/>
            <rFont val="Tahoma"/>
            <family val="2"/>
          </rPr>
          <t>MEDIO DE EVIDENCIA. INFORME, RESGISTRO FOTOGRAFICO, PLANILLA, ETC</t>
        </r>
      </text>
    </comment>
    <comment ref="AJ186" authorId="2">
      <text>
        <r>
          <rPr>
            <b/>
            <sz val="8"/>
            <color indexed="81"/>
            <rFont val="Tahoma"/>
            <family val="2"/>
          </rPr>
          <t>PRIMERA INFANCIA (0 a 5 años)</t>
        </r>
        <r>
          <rPr>
            <sz val="8"/>
            <color indexed="81"/>
            <rFont val="Tahoma"/>
            <family val="2"/>
          </rPr>
          <t xml:space="preserve">
</t>
        </r>
      </text>
    </comment>
    <comment ref="AK186" authorId="2">
      <text>
        <r>
          <rPr>
            <b/>
            <sz val="8"/>
            <color indexed="81"/>
            <rFont val="Tahoma"/>
            <family val="2"/>
          </rPr>
          <t>INFANCIA (6 a 11 años)</t>
        </r>
        <r>
          <rPr>
            <sz val="8"/>
            <color indexed="81"/>
            <rFont val="Tahoma"/>
            <family val="2"/>
          </rPr>
          <t xml:space="preserve">
</t>
        </r>
      </text>
    </comment>
    <comment ref="AL186" authorId="2">
      <text>
        <r>
          <rPr>
            <b/>
            <sz val="8"/>
            <color indexed="81"/>
            <rFont val="Tahoma"/>
            <family val="2"/>
          </rPr>
          <t>ADOLESCENCIA (12 A 17 años)</t>
        </r>
      </text>
    </comment>
    <comment ref="AM186" authorId="2">
      <text>
        <r>
          <rPr>
            <b/>
            <sz val="8"/>
            <color indexed="81"/>
            <rFont val="Tahoma"/>
            <family val="2"/>
          </rPr>
          <t>JUVENTUD (18 a 28 años)</t>
        </r>
        <r>
          <rPr>
            <sz val="8"/>
            <color indexed="81"/>
            <rFont val="Tahoma"/>
            <family val="2"/>
          </rPr>
          <t xml:space="preserve">
</t>
        </r>
      </text>
    </comment>
    <comment ref="AN186" authorId="2">
      <text>
        <r>
          <rPr>
            <b/>
            <sz val="8"/>
            <color indexed="81"/>
            <rFont val="Tahoma"/>
            <family val="2"/>
          </rPr>
          <t xml:space="preserve"> ADULTO (29 a 60 años)</t>
        </r>
        <r>
          <rPr>
            <sz val="8"/>
            <color indexed="81"/>
            <rFont val="Tahoma"/>
            <family val="2"/>
          </rPr>
          <t xml:space="preserve">
</t>
        </r>
      </text>
    </comment>
    <comment ref="AO186" authorId="2">
      <text>
        <r>
          <rPr>
            <b/>
            <sz val="8"/>
            <color indexed="81"/>
            <rFont val="Tahoma"/>
            <family val="2"/>
          </rPr>
          <t>ADULTO MAYOR  (61 años en adelante)</t>
        </r>
        <r>
          <rPr>
            <sz val="8"/>
            <color indexed="81"/>
            <rFont val="Tahoma"/>
            <family val="2"/>
          </rPr>
          <t xml:space="preserve">
</t>
        </r>
      </text>
    </comment>
    <comment ref="AQ186" authorId="2">
      <text>
        <r>
          <rPr>
            <b/>
            <sz val="8"/>
            <color indexed="81"/>
            <rFont val="Tahoma"/>
            <family val="2"/>
          </rPr>
          <t>MUJERES</t>
        </r>
        <r>
          <rPr>
            <sz val="8"/>
            <color indexed="81"/>
            <rFont val="Tahoma"/>
            <family val="2"/>
          </rPr>
          <t xml:space="preserve">
</t>
        </r>
      </text>
    </comment>
    <comment ref="AR186" authorId="2">
      <text>
        <r>
          <rPr>
            <b/>
            <sz val="8"/>
            <color indexed="81"/>
            <rFont val="Tahoma"/>
            <family val="2"/>
          </rPr>
          <t>HOMBRES</t>
        </r>
      </text>
    </comment>
    <comment ref="AT186" authorId="2">
      <text>
        <r>
          <rPr>
            <b/>
            <sz val="8"/>
            <color indexed="81"/>
            <rFont val="Tahoma"/>
            <family val="2"/>
          </rPr>
          <t>VÍCTIMAS CONFLICTO ARMADO</t>
        </r>
        <r>
          <rPr>
            <sz val="8"/>
            <color indexed="81"/>
            <rFont val="Tahoma"/>
            <family val="2"/>
          </rPr>
          <t xml:space="preserve">
</t>
        </r>
      </text>
    </comment>
    <comment ref="AV186" authorId="2">
      <text>
        <r>
          <rPr>
            <b/>
            <sz val="8"/>
            <color indexed="81"/>
            <rFont val="Tahoma"/>
            <family val="2"/>
          </rPr>
          <t>DISCAPACITADOS</t>
        </r>
        <r>
          <rPr>
            <sz val="8"/>
            <color indexed="81"/>
            <rFont val="Tahoma"/>
            <family val="2"/>
          </rPr>
          <t xml:space="preserve">
</t>
        </r>
      </text>
    </comment>
    <comment ref="AW186" authorId="2">
      <text>
        <r>
          <rPr>
            <b/>
            <sz val="8"/>
            <color indexed="81"/>
            <rFont val="Tahoma"/>
            <family val="2"/>
          </rPr>
          <t>AFROCOLOMBIANO O RAIZAL</t>
        </r>
      </text>
    </comment>
    <comment ref="AX186" authorId="2">
      <text>
        <r>
          <rPr>
            <b/>
            <sz val="8"/>
            <color indexed="81"/>
            <rFont val="Tahoma"/>
            <family val="2"/>
          </rPr>
          <t>INDÍGENAS</t>
        </r>
        <r>
          <rPr>
            <sz val="8"/>
            <color indexed="81"/>
            <rFont val="Tahoma"/>
            <family val="2"/>
          </rPr>
          <t xml:space="preserve">
</t>
        </r>
      </text>
    </comment>
    <comment ref="AY186" authorId="1">
      <text>
        <r>
          <rPr>
            <b/>
            <sz val="9"/>
            <color indexed="81"/>
            <rFont val="Tahoma"/>
            <family val="2"/>
          </rPr>
          <t>MEDIO DE EVIDENCIA. INFORME, RESGISTRO FOTOGRAFICO, PLANILLA, ETC</t>
        </r>
      </text>
    </comment>
    <comment ref="AJ195" authorId="2">
      <text>
        <r>
          <rPr>
            <b/>
            <sz val="8"/>
            <color indexed="81"/>
            <rFont val="Tahoma"/>
            <family val="2"/>
          </rPr>
          <t>PRIMERA INFANCIA (0 a 5 años)</t>
        </r>
        <r>
          <rPr>
            <sz val="8"/>
            <color indexed="81"/>
            <rFont val="Tahoma"/>
            <family val="2"/>
          </rPr>
          <t xml:space="preserve">
</t>
        </r>
      </text>
    </comment>
    <comment ref="AK195" authorId="2">
      <text>
        <r>
          <rPr>
            <b/>
            <sz val="8"/>
            <color indexed="81"/>
            <rFont val="Tahoma"/>
            <family val="2"/>
          </rPr>
          <t>INFANCIA (6 a 11 años)</t>
        </r>
        <r>
          <rPr>
            <sz val="8"/>
            <color indexed="81"/>
            <rFont val="Tahoma"/>
            <family val="2"/>
          </rPr>
          <t xml:space="preserve">
</t>
        </r>
      </text>
    </comment>
    <comment ref="AL195" authorId="2">
      <text>
        <r>
          <rPr>
            <b/>
            <sz val="8"/>
            <color indexed="81"/>
            <rFont val="Tahoma"/>
            <family val="2"/>
          </rPr>
          <t>ADOLESCENCIA (12 A 17 años)</t>
        </r>
      </text>
    </comment>
    <comment ref="AM195" authorId="2">
      <text>
        <r>
          <rPr>
            <b/>
            <sz val="8"/>
            <color indexed="81"/>
            <rFont val="Tahoma"/>
            <family val="2"/>
          </rPr>
          <t>JUVENTUD (18 a 28 años)</t>
        </r>
        <r>
          <rPr>
            <sz val="8"/>
            <color indexed="81"/>
            <rFont val="Tahoma"/>
            <family val="2"/>
          </rPr>
          <t xml:space="preserve">
</t>
        </r>
      </text>
    </comment>
    <comment ref="AN195" authorId="2">
      <text>
        <r>
          <rPr>
            <b/>
            <sz val="8"/>
            <color indexed="81"/>
            <rFont val="Tahoma"/>
            <family val="2"/>
          </rPr>
          <t xml:space="preserve"> ADULTO (29 a 60 años)</t>
        </r>
        <r>
          <rPr>
            <sz val="8"/>
            <color indexed="81"/>
            <rFont val="Tahoma"/>
            <family val="2"/>
          </rPr>
          <t xml:space="preserve">
</t>
        </r>
      </text>
    </comment>
    <comment ref="AO195" authorId="2">
      <text>
        <r>
          <rPr>
            <b/>
            <sz val="8"/>
            <color indexed="81"/>
            <rFont val="Tahoma"/>
            <family val="2"/>
          </rPr>
          <t>ADULTO MAYOR  (61 años en adelante)</t>
        </r>
        <r>
          <rPr>
            <sz val="8"/>
            <color indexed="81"/>
            <rFont val="Tahoma"/>
            <family val="2"/>
          </rPr>
          <t xml:space="preserve">
</t>
        </r>
      </text>
    </comment>
    <comment ref="AQ195" authorId="2">
      <text>
        <r>
          <rPr>
            <b/>
            <sz val="8"/>
            <color indexed="81"/>
            <rFont val="Tahoma"/>
            <family val="2"/>
          </rPr>
          <t>MUJERES</t>
        </r>
        <r>
          <rPr>
            <sz val="8"/>
            <color indexed="81"/>
            <rFont val="Tahoma"/>
            <family val="2"/>
          </rPr>
          <t xml:space="preserve">
</t>
        </r>
      </text>
    </comment>
    <comment ref="AR195" authorId="2">
      <text>
        <r>
          <rPr>
            <b/>
            <sz val="8"/>
            <color indexed="81"/>
            <rFont val="Tahoma"/>
            <family val="2"/>
          </rPr>
          <t>HOMBRES</t>
        </r>
      </text>
    </comment>
    <comment ref="AT195" authorId="2">
      <text>
        <r>
          <rPr>
            <b/>
            <sz val="8"/>
            <color indexed="81"/>
            <rFont val="Tahoma"/>
            <family val="2"/>
          </rPr>
          <t>VÍCTIMAS CONFLICTO ARMADO</t>
        </r>
        <r>
          <rPr>
            <sz val="8"/>
            <color indexed="81"/>
            <rFont val="Tahoma"/>
            <family val="2"/>
          </rPr>
          <t xml:space="preserve">
</t>
        </r>
      </text>
    </comment>
    <comment ref="AV195" authorId="2">
      <text>
        <r>
          <rPr>
            <b/>
            <sz val="8"/>
            <color indexed="81"/>
            <rFont val="Tahoma"/>
            <family val="2"/>
          </rPr>
          <t>DISCAPACITADOS</t>
        </r>
        <r>
          <rPr>
            <sz val="8"/>
            <color indexed="81"/>
            <rFont val="Tahoma"/>
            <family val="2"/>
          </rPr>
          <t xml:space="preserve">
</t>
        </r>
      </text>
    </comment>
    <comment ref="AW195" authorId="2">
      <text>
        <r>
          <rPr>
            <b/>
            <sz val="8"/>
            <color indexed="81"/>
            <rFont val="Tahoma"/>
            <family val="2"/>
          </rPr>
          <t>AFROCOLOMBIANO O RAIZAL</t>
        </r>
      </text>
    </comment>
    <comment ref="AX195" authorId="2">
      <text>
        <r>
          <rPr>
            <b/>
            <sz val="8"/>
            <color indexed="81"/>
            <rFont val="Tahoma"/>
            <family val="2"/>
          </rPr>
          <t>INDÍGENAS</t>
        </r>
        <r>
          <rPr>
            <sz val="8"/>
            <color indexed="81"/>
            <rFont val="Tahoma"/>
            <family val="2"/>
          </rPr>
          <t xml:space="preserve">
</t>
        </r>
      </text>
    </comment>
    <comment ref="AY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<sst xmlns="http://schemas.openxmlformats.org/spreadsheetml/2006/main" count="10556" uniqueCount="1965">
  <si>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</si>
  <si>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</si>
  <si>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</si>
  <si>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</si>
  <si>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</si>
  <si>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</si>
  <si>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</si>
  <si>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</si>
  <si>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</si>
  <si>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</si>
  <si>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</si>
  <si>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</si>
  <si>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</si>
  <si>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</si>
  <si>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</si>
  <si>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</si>
  <si>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</si>
  <si>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</si>
  <si>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</si>
  <si>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</si>
  <si>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</si>
  <si>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</si>
  <si>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</si>
  <si>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</si>
  <si>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</si>
  <si>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</si>
  <si>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</si>
  <si>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</si>
  <si>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</si>
  <si>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</si>
  <si>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</si>
  <si>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</si>
  <si>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</si>
  <si>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</si>
  <si>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</si>
  <si>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</si>
  <si>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</si>
  <si>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</si>
  <si>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</si>
  <si>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</si>
  <si>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</si>
  <si>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</si>
  <si>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</si>
  <si>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</si>
  <si>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</si>
  <si>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</si>
  <si>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</si>
  <si>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</si>
  <si>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</si>
  <si>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</si>
  <si>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</si>
  <si>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</si>
  <si>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</si>
  <si>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</si>
  <si>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</si>
  <si>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</si>
  <si>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</si>
  <si>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</si>
  <si>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</si>
  <si>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</si>
  <si>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</si>
  <si>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</si>
  <si>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</si>
  <si>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</si>
  <si>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</si>
  <si>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</si>
  <si>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</si>
  <si>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</si>
  <si>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</si>
  <si>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</si>
  <si>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</si>
  <si>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</si>
  <si>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</si>
  <si>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</si>
  <si>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</si>
  <si>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</si>
  <si>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</si>
  <si>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</si>
  <si>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</si>
  <si>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</si>
  <si>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</si>
  <si>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</si>
  <si>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</si>
  <si>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</si>
  <si>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</si>
  <si>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</si>
  <si>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</si>
  <si>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</si>
  <si>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</si>
  <si>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</si>
  <si>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</si>
  <si>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</si>
  <si>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</si>
  <si>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</si>
  <si>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</si>
  <si>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</si>
  <si>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</si>
  <si>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</si>
  <si>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</si>
  <si>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</si>
  <si>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</si>
  <si>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</si>
  <si>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</si>
  <si>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</si>
  <si>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</si>
  <si>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</si>
  <si>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</si>
  <si>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</si>
  <si>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</si>
  <si>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</si>
  <si>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</si>
  <si>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</si>
  <si>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</si>
  <si>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</si>
  <si>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</si>
  <si>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</si>
  <si>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</si>
  <si>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</si>
  <si>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</si>
  <si>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</si>
  <si>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</si>
  <si>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</si>
  <si>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</si>
  <si>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</si>
  <si>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</si>
  <si>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</si>
  <si>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</si>
  <si>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</si>
  <si>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</si>
  <si>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</si>
  <si>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</si>
  <si>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</si>
  <si>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</si>
  <si>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</si>
  <si>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</si>
  <si>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</si>
  <si>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</si>
  <si>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</si>
  <si>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</si>
  <si>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</si>
  <si>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</si>
  <si>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</si>
  <si>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</si>
  <si>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</si>
  <si>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</si>
  <si>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</si>
  <si>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</si>
  <si>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</si>
  <si>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</si>
  <si>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</si>
  <si>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</si>
  <si>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</si>
  <si>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</si>
  <si>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</si>
  <si>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</si>
  <si>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</si>
  <si>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</si>
  <si>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</si>
  <si>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</si>
  <si>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</si>
  <si>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</si>
  <si>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</si>
  <si>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</si>
  <si>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</si>
  <si>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</si>
  <si>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</si>
  <si>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</si>
  <si>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</si>
  <si>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</si>
  <si>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</si>
  <si>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</si>
  <si>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</si>
  <si>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</si>
  <si>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</si>
  <si>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</si>
  <si>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</si>
  <si>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</si>
  <si>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</si>
  <si>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</si>
  <si>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</si>
  <si>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</si>
  <si>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</si>
  <si>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</si>
  <si>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</si>
  <si>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</si>
  <si>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</si>
  <si>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</si>
  <si>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</si>
  <si>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</si>
  <si>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</si>
  <si>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</si>
  <si>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</si>
  <si>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</si>
  <si>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</si>
  <si>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</si>
  <si>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</si>
  <si>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</si>
  <si>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</si>
  <si>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</si>
  <si>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</si>
  <si>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</si>
  <si>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</si>
  <si>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</si>
  <si>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</si>
  <si>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</si>
  <si>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</si>
  <si>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</si>
  <si>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</si>
  <si>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</si>
  <si>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</si>
  <si>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</si>
  <si>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</si>
  <si>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</si>
  <si>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</si>
  <si>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</si>
  <si>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</si>
  <si>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</si>
  <si>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</si>
  <si>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</si>
  <si>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</si>
  <si>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</si>
  <si>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</si>
  <si>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</si>
  <si>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</si>
  <si>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</si>
  <si>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</si>
  <si>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</si>
  <si>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</si>
  <si>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</si>
  <si>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</si>
  <si>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</si>
  <si>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</si>
  <si>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</si>
  <si>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</si>
  <si>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</si>
  <si>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</si>
  <si>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</si>
  <si>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</si>
  <si>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</si>
  <si>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</si>
  <si>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</si>
  <si>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</si>
  <si>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</si>
  <si>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</si>
  <si>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</si>
  <si>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</si>
  <si>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</si>
  <si>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</si>
  <si>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</si>
  <si>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</si>
  <si>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</si>
  <si>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</si>
  <si>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</si>
  <si>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</si>
  <si>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</si>
  <si>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</si>
  <si>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</si>
  <si>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</si>
  <si>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</si>
  <si>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</si>
  <si>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</si>
  <si>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</si>
  <si>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</si>
  <si>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</si>
  <si>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</si>
  <si>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</si>
  <si>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</si>
  <si>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</si>
  <si>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</si>
  <si>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</si>
  <si>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</si>
  <si>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</si>
  <si>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</si>
  <si>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</si>
  <si>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</si>
  <si>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</si>
  <si>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</si>
  <si>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</si>
  <si>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</si>
  <si>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</si>
  <si>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</si>
  <si>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</si>
  <si>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</si>
  <si>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</si>
  <si>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</si>
  <si>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</si>
  <si>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</si>
  <si>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</si>
  <si>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</si>
  <si>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</si>
  <si>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</si>
  <si>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</si>
  <si>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</si>
  <si>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</si>
  <si>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</si>
  <si>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</si>
  <si>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</si>
  <si>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</si>
  <si>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</si>
  <si>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</si>
  <si>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</si>
  <si>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</si>
  <si>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</si>
  <si>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</si>
  <si>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</si>
  <si>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</si>
  <si>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</si>
  <si>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</si>
  <si>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</si>
  <si>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</si>
  <si>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</si>
  <si>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</si>
  <si>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</si>
  <si>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</si>
  <si>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</si>
  <si>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</si>
  <si>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</si>
  <si>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</si>
  <si>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</si>
  <si>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</si>
  <si>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</si>
  <si>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</si>
  <si>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</si>
  <si>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</si>
  <si>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</si>
  <si>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</si>
  <si>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</si>
  <si>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</si>
  <si>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</si>
  <si>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</si>
  <si>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</si>
  <si>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</si>
  <si>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</si>
  <si>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</si>
  <si>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</si>
  <si>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</si>
  <si>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</si>
  <si>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</si>
  <si>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</si>
  <si>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</si>
  <si>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</si>
  <si>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</si>
  <si>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</si>
  <si>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</si>
  <si>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</si>
  <si>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</si>
  <si>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</si>
  <si>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</si>
  <si>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</si>
  <si>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</si>
  <si>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</si>
  <si>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</si>
  <si>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</si>
  <si>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</si>
  <si>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</si>
  <si>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</si>
  <si>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</si>
  <si>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</si>
  <si>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</si>
  <si>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</si>
  <si>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</si>
  <si>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</si>
  <si>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</si>
  <si>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</si>
  <si>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</si>
  <si>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</si>
  <si>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</si>
  <si>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</si>
  <si>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</si>
  <si>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</si>
  <si>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</si>
  <si>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</si>
  <si>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</si>
  <si>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</si>
  <si>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</si>
  <si>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</si>
  <si>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</si>
  <si>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</si>
  <si>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</si>
  <si>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</si>
  <si>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</si>
  <si>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</si>
  <si>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</si>
  <si>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</si>
  <si>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</si>
  <si>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</si>
  <si>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</si>
  <si>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</si>
  <si>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</si>
  <si>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</si>
  <si>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</si>
  <si>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</si>
  <si>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</si>
  <si>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</si>
  <si>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</si>
  <si>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</si>
  <si>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</si>
  <si>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</si>
  <si>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</si>
  <si>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</si>
  <si>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</si>
  <si>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</si>
  <si>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</si>
  <si>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</si>
  <si>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</si>
  <si>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</si>
  <si>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</si>
  <si>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</si>
  <si>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</si>
  <si>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</si>
  <si>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</si>
  <si>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</si>
  <si>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</si>
  <si>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</si>
  <si>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</si>
  <si>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</si>
  <si>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</si>
  <si>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</si>
  <si>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</si>
  <si>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</si>
  <si>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</si>
  <si>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</si>
  <si>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</si>
  <si>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</si>
  <si>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</si>
  <si>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</si>
  <si>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</si>
  <si>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</si>
  <si>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</si>
  <si>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</si>
  <si>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</si>
  <si>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</si>
  <si>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</si>
  <si>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</si>
  <si>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</si>
  <si>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</si>
  <si>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</si>
  <si>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</si>
  <si>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</si>
  <si>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</si>
  <si>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</si>
  <si>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</si>
  <si>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</si>
  <si>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</si>
  <si>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</si>
  <si>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</si>
  <si>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</si>
  <si>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</si>
  <si>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</si>
  <si>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</si>
  <si>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</si>
  <si>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</si>
  <si>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</si>
  <si>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</si>
  <si>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</si>
  <si>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</si>
  <si>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</si>
  <si>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</si>
  <si>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</si>
  <si>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</si>
  <si>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</si>
  <si>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</si>
  <si>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</si>
  <si>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</si>
  <si>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</si>
  <si>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</si>
  <si>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</si>
  <si>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</si>
  <si>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</si>
  <si>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</si>
  <si>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</si>
  <si>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</si>
  <si>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</si>
  <si>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</si>
  <si>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</si>
  <si>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</si>
  <si>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</si>
  <si>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</si>
  <si>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</si>
  <si>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</si>
  <si>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</si>
  <si>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</si>
  <si>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</si>
  <si>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</si>
  <si>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</si>
  <si>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</si>
  <si>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</si>
  <si>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</si>
  <si>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</si>
  <si>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</si>
  <si>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</si>
  <si>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</si>
  <si>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</si>
  <si>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</si>
  <si>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</si>
  <si>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</si>
  <si>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</si>
  <si>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</si>
  <si>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</si>
  <si>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</si>
  <si>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</si>
  <si>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</si>
  <si>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</si>
  <si>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</si>
  <si>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</si>
  <si>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</si>
  <si>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</si>
  <si>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</si>
  <si>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</si>
  <si>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</si>
  <si>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</si>
  <si>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</si>
  <si>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</si>
  <si>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</si>
  <si>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</si>
  <si>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</si>
  <si>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</si>
  <si>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</si>
  <si>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</si>
  <si>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</si>
  <si>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</si>
  <si>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</si>
  <si>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</si>
  <si>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</si>
  <si>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</si>
  <si>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</si>
  <si>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</si>
  <si>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</si>
  <si>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</si>
  <si>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</si>
  <si>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</si>
  <si>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</si>
  <si>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</si>
  <si>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</si>
  <si>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</si>
  <si>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</si>
  <si>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</si>
  <si>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</si>
  <si>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</si>
  <si>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</si>
  <si>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</si>
  <si>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</si>
  <si>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</si>
  <si>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</si>
  <si>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</si>
  <si>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</si>
  <si>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</si>
  <si>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</si>
  <si>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</si>
  <si>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</si>
  <si>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</si>
  <si>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</si>
  <si>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</si>
  <si>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</si>
  <si>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</si>
  <si>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</si>
  <si>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</si>
  <si>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</si>
  <si>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</si>
  <si>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</si>
  <si>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</si>
  <si>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</si>
  <si>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</si>
  <si>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</si>
  <si>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</si>
  <si>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</si>
  <si>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</si>
  <si>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</si>
  <si>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</si>
  <si>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</si>
  <si>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</si>
  <si>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</si>
  <si>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</si>
  <si>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</si>
  <si>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</si>
  <si>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</si>
  <si>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</si>
  <si>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</si>
  <si>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</si>
  <si>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</si>
  <si>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</si>
  <si>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</si>
  <si>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</si>
  <si>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</si>
  <si>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</si>
  <si>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</si>
  <si>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</si>
  <si>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</si>
  <si>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</si>
  <si>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</si>
  <si>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</si>
  <si>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</si>
  <si>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</si>
  <si>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</si>
  <si>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</si>
  <si>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</si>
  <si>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</si>
  <si>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</si>
  <si>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</si>
  <si>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</si>
  <si>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</si>
  <si>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</si>
  <si>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</si>
  <si>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</si>
  <si>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</si>
  <si>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</si>
  <si>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</si>
  <si>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</si>
  <si>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</si>
  <si>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</si>
  <si>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</si>
  <si>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</si>
  <si>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</si>
  <si>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</si>
  <si>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</si>
  <si>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</si>
  <si>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</si>
  <si>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</si>
  <si>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</si>
  <si>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</si>
  <si>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</si>
  <si>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</si>
  <si>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</si>
  <si>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</si>
  <si>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</si>
  <si>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</si>
  <si>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</si>
  <si>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</si>
  <si>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</si>
  <si>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</si>
  <si>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</si>
  <si>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</si>
  <si>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</si>
  <si>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</si>
  <si>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</si>
  <si>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</si>
  <si>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</si>
  <si>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</si>
  <si>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</si>
  <si>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</si>
  <si>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</si>
  <si>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</si>
  <si>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</si>
  <si>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</si>
  <si>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</si>
  <si>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</si>
  <si>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</si>
  <si>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</si>
  <si>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</si>
  <si>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</si>
  <si>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</si>
  <si>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</si>
  <si>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</si>
  <si>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</si>
  <si>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</si>
  <si>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</si>
  <si>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</si>
  <si>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</si>
  <si>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</si>
  <si>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</si>
  <si>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</si>
  <si>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</si>
  <si>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</si>
  <si>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</si>
  <si>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</si>
  <si>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</si>
  <si>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</si>
  <si>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</si>
  <si>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</si>
  <si>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</si>
  <si>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</si>
  <si>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</si>
  <si>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</si>
  <si>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</si>
  <si>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</si>
  <si>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</si>
  <si>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</si>
  <si>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</si>
  <si>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</si>
  <si>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</si>
  <si>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</si>
  <si>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</si>
  <si>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</si>
  <si>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</si>
  <si>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</si>
  <si>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</si>
  <si>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</si>
  <si>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</si>
  <si>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</si>
  <si>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</si>
  <si>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</si>
  <si>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</si>
  <si>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</si>
  <si>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</si>
  <si>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</si>
  <si>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</si>
  <si>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</si>
  <si>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</si>
  <si>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</si>
  <si>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</si>
  <si>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</si>
  <si>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</si>
  <si>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</si>
  <si>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</si>
  <si>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</si>
  <si>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</si>
  <si>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</si>
  <si>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</si>
  <si>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</si>
  <si>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</si>
  <si>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</si>
  <si>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</si>
  <si>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</si>
  <si>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</si>
  <si>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</si>
  <si>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</si>
  <si>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</si>
  <si>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</si>
  <si>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</si>
  <si>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</si>
  <si>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</si>
  <si>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</si>
  <si>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</si>
  <si>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</si>
  <si>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</si>
  <si>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</si>
  <si>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</si>
  <si>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</si>
  <si>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</si>
  <si>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</si>
  <si>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</si>
  <si>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</si>
  <si>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</si>
  <si>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</si>
  <si>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</si>
  <si>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</si>
  <si>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</si>
  <si>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</si>
  <si>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</si>
  <si>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</si>
  <si>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</si>
  <si>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</si>
  <si>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</si>
  <si>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</si>
  <si>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</si>
  <si>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</si>
  <si>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</si>
  <si>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</si>
  <si>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</si>
  <si>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</si>
  <si>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</si>
  <si>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</si>
  <si>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</si>
  <si>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</si>
  <si>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</si>
  <si>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</si>
  <si>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</si>
  <si>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</si>
  <si>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</si>
  <si>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</si>
  <si>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</si>
  <si>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</si>
  <si>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</si>
  <si>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</si>
  <si>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</si>
  <si>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</si>
  <si>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</si>
  <si>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</si>
  <si>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</si>
  <si>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</si>
  <si>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</si>
  <si>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</si>
  <si>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</si>
  <si>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</si>
  <si>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</si>
  <si>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</si>
  <si>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</si>
  <si>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</si>
  <si>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</si>
  <si>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</si>
  <si>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</si>
  <si>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</si>
  <si>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</si>
  <si>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</si>
  <si>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</si>
  <si>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</si>
  <si>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</si>
  <si>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</si>
  <si>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</si>
  <si>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</si>
  <si>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</si>
  <si>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</si>
  <si>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</si>
  <si>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</si>
  <si>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</si>
  <si>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</si>
  <si>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</si>
  <si>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</si>
  <si>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</si>
  <si>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</si>
  <si>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</si>
  <si>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</si>
  <si>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</si>
  <si>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</si>
  <si>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</si>
  <si>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</si>
  <si>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</si>
  <si>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</si>
  <si>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</si>
  <si>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</si>
  <si>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</si>
  <si>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</si>
  <si>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</si>
  <si>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</si>
  <si>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</si>
  <si>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</si>
  <si>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</si>
  <si>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</si>
  <si>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</si>
  <si>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</si>
  <si>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</si>
  <si>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</si>
  <si>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</si>
  <si>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</si>
  <si>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</si>
  <si>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</si>
  <si>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</si>
  <si>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</si>
  <si>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</si>
  <si>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</si>
  <si>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</si>
  <si>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</si>
  <si>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</si>
  <si>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</si>
  <si>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</si>
  <si>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</si>
  <si>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</si>
  <si>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</si>
  <si>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</si>
  <si>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</si>
  <si>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</si>
  <si>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</si>
  <si>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</si>
  <si>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</si>
  <si>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</si>
  <si>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</si>
  <si>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</si>
  <si>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</si>
  <si>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</si>
  <si>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</si>
  <si>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</si>
  <si>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</si>
  <si>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</si>
  <si>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</si>
  <si>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</si>
  <si>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</si>
  <si>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</si>
  <si>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</si>
  <si>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</si>
  <si>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</si>
  <si>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</si>
  <si>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</si>
  <si>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</si>
  <si>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</si>
  <si>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</si>
  <si>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</si>
  <si>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</si>
  <si>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</si>
  <si>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</si>
  <si>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</si>
  <si>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</si>
  <si>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</si>
  <si>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</si>
  <si>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</si>
  <si>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</si>
  <si>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</si>
  <si>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</si>
  <si>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</si>
  <si>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</si>
  <si>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</si>
  <si>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</si>
  <si>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</si>
  <si>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</si>
  <si>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</si>
  <si>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</si>
  <si>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</si>
  <si>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</si>
  <si>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</si>
  <si>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</si>
  <si>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</si>
  <si>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</si>
  <si>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</si>
  <si>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</si>
  <si>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</si>
  <si>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</si>
  <si>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</si>
  <si>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</si>
  <si>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</si>
  <si>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</si>
  <si>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</si>
  <si>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</si>
  <si>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</si>
  <si>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</si>
  <si>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</si>
  <si>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</si>
  <si>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</si>
  <si>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</si>
  <si>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</si>
  <si>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</si>
  <si>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</si>
  <si>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</si>
  <si>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</si>
  <si>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</si>
  <si>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</si>
  <si>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</si>
  <si>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</si>
  <si>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</si>
  <si>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</si>
  <si>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</si>
  <si>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</si>
  <si>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</si>
  <si>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</si>
  <si>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</si>
  <si>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</si>
  <si>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</si>
  <si>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</si>
  <si>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</si>
  <si>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</si>
  <si>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</si>
  <si>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</si>
  <si>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</si>
  <si>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</si>
  <si>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</si>
  <si>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</si>
  <si>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</si>
  <si>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</si>
  <si>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</si>
  <si>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</si>
  <si>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</si>
  <si>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</si>
  <si>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</si>
  <si>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</si>
  <si>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</si>
  <si>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</si>
  <si>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</si>
  <si>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</si>
  <si>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</si>
  <si>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</si>
  <si>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</si>
  <si>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</si>
  <si>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</si>
  <si>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</si>
  <si>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</si>
  <si>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</si>
  <si>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</si>
  <si>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</si>
  <si>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</si>
  <si>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</si>
  <si>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</si>
  <si>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</si>
  <si>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</si>
  <si>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</si>
  <si>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</si>
  <si>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</si>
  <si>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</si>
  <si>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</si>
  <si>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</si>
  <si>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</si>
  <si>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</si>
  <si>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</si>
  <si>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</si>
  <si>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</si>
  <si>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</si>
  <si>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</si>
  <si>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</si>
  <si>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</si>
  <si>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</si>
  <si>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</si>
  <si>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</si>
  <si>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</si>
  <si>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</si>
  <si>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</si>
  <si>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</si>
  <si>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</si>
  <si>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</si>
  <si>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</si>
  <si>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</si>
  <si>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</si>
  <si>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</si>
  <si>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</si>
  <si>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</si>
  <si>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</si>
  <si>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</si>
  <si>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</si>
  <si>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</si>
  <si>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</si>
  <si>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</si>
  <si>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</si>
  <si>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</si>
  <si>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</si>
  <si>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</si>
  <si>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</si>
  <si>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</si>
  <si>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</si>
  <si>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</si>
  <si>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</si>
  <si>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</si>
  <si>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</si>
  <si>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</si>
  <si>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</si>
  <si>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</si>
  <si>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</si>
  <si>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</si>
  <si>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</si>
  <si>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</si>
  <si>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</si>
  <si>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</si>
  <si>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</si>
  <si>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</si>
  <si>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</si>
  <si>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</si>
  <si>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</si>
  <si>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</si>
  <si>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</si>
  <si>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</si>
  <si>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</si>
  <si>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</si>
  <si>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</si>
  <si>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</si>
  <si>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</si>
  <si>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</si>
  <si>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</si>
  <si>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</si>
  <si>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</si>
  <si>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</si>
  <si>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</si>
  <si>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</si>
  <si>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</si>
  <si>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</si>
  <si>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</si>
  <si>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</si>
  <si>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</si>
  <si>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</si>
  <si>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</si>
  <si>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</si>
  <si>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</si>
  <si>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</si>
  <si>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</si>
  <si>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</si>
  <si>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</si>
  <si>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</si>
  <si>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</si>
  <si>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</si>
  <si>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</si>
  <si>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</si>
  <si>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</si>
  <si>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</si>
  <si>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</si>
  <si>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</si>
  <si>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</si>
  <si>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</si>
  <si>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</si>
  <si>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</si>
  <si>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</si>
  <si>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</si>
  <si>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</si>
  <si>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</si>
  <si>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</si>
  <si>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</si>
  <si>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</si>
  <si>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</si>
  <si>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</si>
  <si>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</si>
  <si>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</si>
  <si>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</si>
  <si>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</si>
  <si>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</si>
  <si>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</si>
  <si>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</si>
  <si>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</si>
  <si>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</si>
  <si>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</si>
  <si>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</si>
  <si>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</si>
  <si>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</si>
  <si>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</si>
  <si>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</si>
  <si>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</si>
  <si>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</si>
  <si>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</si>
  <si>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</si>
  <si>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</si>
  <si>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</si>
  <si>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</si>
  <si>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</si>
  <si>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</si>
  <si>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</si>
  <si>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</si>
  <si>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</si>
  <si>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</si>
  <si>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</si>
  <si>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</si>
  <si>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</si>
  <si>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</si>
  <si>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</si>
  <si>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</si>
  <si>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</si>
  <si>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</si>
  <si>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</si>
  <si>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</si>
  <si>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</si>
  <si>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</si>
  <si>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</si>
  <si>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</si>
  <si>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</si>
  <si>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</si>
  <si>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</si>
  <si>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</si>
  <si>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</si>
  <si>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</si>
  <si>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</si>
  <si>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</si>
  <si>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</si>
  <si>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</si>
  <si>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</si>
  <si>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</si>
  <si>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</si>
  <si>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</si>
  <si>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</si>
  <si>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</si>
  <si>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</si>
  <si>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</si>
  <si>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</si>
  <si>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</si>
  <si>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</si>
  <si>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</si>
  <si>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</si>
  <si>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</si>
  <si>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</si>
  <si>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</si>
  <si>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</si>
  <si>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</si>
  <si>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</si>
  <si>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</si>
  <si>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</si>
  <si>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</si>
  <si>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</si>
  <si>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</si>
  <si>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</si>
  <si>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</si>
  <si>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</si>
  <si>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</si>
  <si>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</si>
  <si>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</si>
  <si>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</si>
  <si>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</si>
  <si>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</si>
  <si>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</si>
  <si>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</si>
  <si>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</si>
  <si>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</si>
  <si>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</si>
  <si>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</si>
  <si>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</si>
  <si>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</si>
  <si>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</si>
  <si>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</si>
  <si>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</si>
  <si>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</si>
  <si>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</si>
  <si>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</si>
  <si>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</si>
  <si>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</si>
  <si>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</si>
  <si>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</si>
  <si>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</si>
  <si>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</si>
  <si>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</si>
  <si>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</si>
  <si>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</si>
  <si>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</si>
  <si>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</si>
  <si>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</si>
  <si>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</si>
  <si>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</si>
  <si>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</si>
  <si>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</si>
  <si>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</si>
  <si>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</si>
  <si>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</si>
  <si>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</si>
  <si>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</si>
  <si>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</si>
  <si>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</si>
  <si>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</si>
  <si>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</si>
  <si>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</si>
  <si>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</si>
  <si>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</si>
  <si>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</si>
  <si>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</si>
  <si>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</si>
  <si>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</si>
  <si>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</si>
  <si>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</si>
  <si>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</si>
  <si>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</si>
  <si>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</si>
  <si>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</si>
  <si>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</si>
  <si>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</si>
  <si>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</si>
  <si>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</si>
  <si>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</si>
  <si>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</si>
  <si>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</si>
  <si>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</si>
  <si>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</si>
  <si>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</si>
  <si>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</si>
  <si>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</si>
  <si>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</si>
  <si>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</si>
  <si>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</si>
  <si>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</si>
  <si>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</si>
  <si>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</si>
  <si>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</si>
  <si>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</si>
  <si>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</si>
  <si>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</si>
  <si>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</si>
  <si>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</si>
  <si>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</si>
  <si>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</si>
  <si>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</si>
  <si>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</si>
  <si>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</si>
  <si>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</si>
  <si>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</si>
  <si>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</si>
  <si>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</si>
  <si>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</si>
  <si>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</si>
  <si>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</si>
  <si>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</si>
  <si>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</si>
  <si>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</si>
  <si>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</si>
  <si>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</si>
  <si>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</si>
  <si>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</si>
  <si>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</si>
  <si>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</si>
  <si>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</si>
  <si>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</si>
  <si>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</si>
  <si>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</si>
  <si>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</si>
  <si>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</si>
  <si>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</si>
  <si>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</si>
  <si>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</si>
  <si>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</si>
  <si>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</si>
  <si>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</si>
  <si>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</si>
  <si>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</si>
  <si>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</si>
  <si>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</si>
  <si>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</si>
  <si>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</si>
  <si>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</si>
  <si>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</si>
  <si>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</si>
  <si>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</si>
  <si>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</si>
  <si>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</si>
  <si>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</si>
  <si>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</si>
  <si>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</si>
  <si>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</si>
  <si>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</si>
  <si>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</si>
  <si>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</si>
  <si>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</si>
  <si>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</si>
  <si>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</si>
  <si>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</si>
  <si>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</si>
  <si>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</si>
  <si>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</si>
  <si>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</si>
  <si>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</si>
  <si>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</si>
  <si>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</si>
  <si>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</si>
  <si>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</si>
  <si>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</si>
  <si>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</si>
  <si>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</si>
  <si>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</si>
  <si>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</si>
  <si>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</si>
  <si>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</si>
  <si>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</si>
  <si>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</si>
  <si>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</si>
  <si>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</si>
  <si>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</si>
  <si>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</si>
  <si>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</si>
  <si>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</si>
  <si>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</si>
  <si>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</si>
  <si>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</si>
  <si>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</si>
  <si>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</si>
  <si>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</si>
  <si>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</si>
  <si>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</si>
  <si>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</si>
  <si>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</si>
  <si>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</si>
  <si>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</si>
  <si>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</si>
  <si>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</si>
  <si>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</si>
  <si>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</si>
  <si>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</si>
  <si>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</si>
  <si>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</si>
  <si>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</si>
  <si>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</si>
  <si>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</si>
  <si>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</si>
  <si>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</si>
  <si>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</si>
  <si>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</si>
  <si>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</si>
  <si>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</si>
  <si>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</si>
  <si>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</si>
  <si>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</si>
  <si>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</si>
  <si>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</si>
  <si>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</si>
  <si>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</si>
  <si>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</si>
  <si>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</si>
  <si>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</si>
  <si>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</si>
  <si>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</si>
  <si>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</si>
  <si>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</si>
  <si>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</si>
  <si>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</si>
  <si>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</si>
  <si>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</si>
  <si>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</si>
  <si>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</si>
  <si>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</si>
  <si>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</si>
  <si>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</si>
  <si>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</si>
  <si>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</si>
  <si>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</si>
  <si>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</si>
  <si>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</si>
  <si>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</si>
  <si>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</si>
  <si>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</si>
  <si>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</si>
  <si>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</si>
  <si>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</si>
  <si>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</si>
  <si>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</si>
  <si>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</si>
  <si>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</si>
  <si>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</si>
  <si>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</si>
  <si>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</si>
  <si>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</si>
  <si>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</si>
  <si>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</si>
  <si>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</si>
  <si>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</si>
  <si>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</si>
  <si>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</si>
  <si>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</si>
  <si>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</si>
  <si>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</si>
  <si>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</si>
  <si>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</si>
  <si>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</si>
  <si>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</si>
  <si>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</si>
  <si>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</si>
  <si>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</si>
  <si>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</si>
  <si>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</si>
  <si>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</si>
  <si>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</si>
  <si>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</si>
  <si>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</si>
  <si>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</si>
  <si>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</si>
  <si>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</si>
  <si>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</si>
  <si>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</si>
  <si>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</si>
  <si>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</si>
  <si>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</si>
  <si>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</si>
  <si>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</si>
  <si>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</si>
  <si>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</si>
  <si>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</si>
  <si>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</si>
  <si>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</si>
  <si>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</si>
  <si>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</si>
  <si>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</si>
  <si>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</si>
  <si>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</si>
  <si>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</si>
  <si>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</si>
  <si>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</si>
  <si>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</si>
  <si>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</si>
  <si>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</si>
  <si>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</si>
  <si>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</si>
  <si>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</si>
  <si>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</si>
  <si>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</si>
  <si>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</si>
  <si>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</si>
  <si>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</si>
  <si>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</si>
  <si>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</si>
  <si>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</si>
  <si>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</si>
  <si>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</si>
  <si>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</si>
  <si>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</si>
  <si>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</si>
  <si>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</si>
  <si>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</si>
  <si>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</si>
  <si>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</si>
  <si>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</si>
  <si>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</si>
  <si>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</si>
  <si>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</si>
  <si>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</si>
  <si>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</si>
  <si>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</si>
  <si>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</si>
  <si>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</si>
  <si>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</si>
  <si>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</si>
  <si>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</si>
  <si>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</si>
  <si>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</si>
  <si>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</si>
  <si>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</si>
  <si>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</si>
  <si>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</si>
  <si>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</si>
  <si>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</si>
  <si>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</si>
  <si>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</si>
  <si>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</si>
  <si>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</si>
  <si>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</si>
  <si>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</si>
  <si>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</si>
  <si>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</si>
  <si>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</si>
  <si>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</si>
  <si>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</si>
  <si>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</si>
  <si>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</si>
  <si>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</si>
  <si>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</si>
  <si>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</si>
  <si>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</si>
  <si>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</si>
  <si>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</si>
  <si>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</si>
  <si>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</si>
  <si>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</si>
  <si>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</si>
  <si>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</si>
  <si>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</si>
  <si>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</si>
  <si>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</si>
  <si>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</si>
  <si>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</si>
  <si>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</si>
  <si>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</si>
  <si>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</si>
  <si>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</si>
  <si>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</si>
  <si>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</si>
  <si>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</si>
  <si>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</si>
  <si>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</si>
  <si>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</si>
  <si>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</si>
  <si>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</si>
  <si>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</si>
  <si>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</si>
  <si>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</si>
  <si>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</si>
  <si>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</si>
  <si>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</si>
  <si>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</si>
  <si>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</si>
  <si>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</si>
  <si>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</si>
  <si>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</si>
  <si>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</si>
  <si>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</si>
  <si>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</si>
  <si>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</si>
  <si>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</si>
  <si>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</si>
  <si>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</si>
  <si>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</si>
  <si>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</si>
  <si>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</si>
  <si>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</si>
  <si>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</si>
  <si>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</si>
  <si>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</si>
  <si>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</si>
  <si>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</si>
  <si>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</si>
  <si>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</si>
  <si>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</si>
  <si>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</si>
  <si>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</si>
  <si>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</si>
  <si>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</si>
  <si>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</si>
  <si>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</si>
  <si>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</si>
  <si>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</si>
  <si>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</si>
  <si>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</si>
  <si>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</si>
  <si>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</si>
  <si>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</si>
  <si>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</si>
  <si>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</si>
  <si>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</si>
  <si>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</si>
  <si>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</si>
  <si>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</si>
  <si>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</si>
  <si>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</si>
  <si>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</si>
  <si>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</si>
  <si>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</si>
  <si>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</si>
  <si>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</si>
  <si>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</si>
  <si>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</si>
  <si>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</si>
  <si>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</si>
  <si>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</si>
  <si>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</si>
  <si>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</si>
  <si>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</si>
  <si>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</si>
  <si>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</si>
  <si>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</si>
  <si>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</si>
  <si>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</si>
  <si>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</si>
  <si>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</si>
  <si>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</si>
  <si>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</si>
  <si>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</si>
  <si>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</si>
  <si>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</si>
  <si>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</si>
  <si>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</si>
  <si>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</si>
  <si>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</si>
  <si>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</si>
  <si>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</si>
  <si>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</si>
  <si>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</si>
  <si>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</si>
  <si>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</si>
  <si>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</si>
  <si>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</si>
  <si>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</si>
  <si>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</si>
  <si>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</si>
  <si>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</si>
  <si>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</si>
  <si>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</si>
  <si>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</si>
  <si>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</si>
  <si>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</si>
  <si>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</si>
  <si>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</si>
  <si>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</si>
  <si>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</si>
  <si>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</si>
  <si>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</si>
  <si>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</si>
  <si>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</si>
  <si>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</si>
  <si>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</si>
  <si>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</si>
  <si>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</si>
  <si>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</si>
  <si>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</si>
  <si>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</si>
  <si>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</si>
  <si>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</si>
  <si>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</si>
  <si>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</si>
  <si>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</si>
  <si>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</si>
  <si>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</si>
  <si>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</si>
  <si>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</si>
  <si>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</si>
  <si>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</si>
  <si>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</si>
  <si>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</si>
  <si>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</si>
  <si>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</si>
  <si>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</si>
  <si>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</si>
  <si>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</si>
  <si>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</si>
  <si>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</si>
  <si>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</si>
  <si>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</si>
  <si>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</si>
  <si>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</si>
  <si>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</si>
  <si>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</si>
  <si>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</si>
  <si>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</si>
  <si>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</si>
  <si>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</si>
  <si>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</si>
  <si>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</si>
  <si>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</si>
  <si>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</si>
  <si>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</si>
  <si>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</si>
  <si>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</si>
  <si>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</si>
  <si>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</si>
  <si>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</si>
  <si>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</si>
  <si>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</si>
  <si>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</si>
  <si>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</si>
  <si>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</si>
  <si>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</si>
  <si>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</si>
  <si>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</si>
  <si>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</si>
  <si>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</si>
  <si>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</si>
  <si>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</si>
  <si>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</si>
  <si>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</si>
  <si>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</si>
  <si>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</si>
  <si>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</si>
  <si>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</si>
  <si>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</si>
  <si>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</si>
  <si>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</si>
  <si>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</si>
  <si>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</si>
  <si>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</si>
  <si>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</si>
  <si>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</si>
  <si>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</si>
  <si>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</si>
  <si>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</si>
  <si>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</si>
  <si>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</si>
  <si>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</si>
  <si>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</si>
  <si>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</si>
  <si>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</si>
  <si>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</si>
  <si>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</si>
  <si>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</si>
  <si>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</si>
  <si>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</si>
  <si>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</si>
  <si>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</si>
  <si>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</si>
  <si>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</si>
  <si>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</si>
  <si>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</si>
  <si>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</si>
  <si>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</si>
  <si>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</si>
  <si>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</si>
  <si>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</si>
  <si>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</si>
  <si>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</si>
  <si>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</si>
  <si>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</si>
  <si>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</si>
  <si>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</si>
  <si>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</si>
  <si>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</si>
  <si>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</si>
  <si>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</si>
  <si>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</si>
  <si>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</si>
  <si>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</si>
  <si>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</si>
  <si>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</si>
  <si>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</si>
  <si>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</si>
  <si>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</si>
  <si>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</si>
  <si>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</si>
  <si>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</si>
  <si>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</si>
  <si>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</si>
  <si>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</si>
  <si>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</si>
  <si>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</si>
  <si>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</si>
  <si>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</si>
  <si>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</si>
  <si>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</si>
  <si>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</si>
  <si>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</si>
  <si>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</si>
  <si>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</si>
  <si>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</si>
  <si>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</si>
  <si>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</si>
  <si>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</si>
  <si>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</si>
  <si>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</si>
  <si>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</si>
  <si>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</si>
  <si>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</si>
  <si>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</si>
  <si>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</si>
  <si>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</si>
  <si>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</si>
  <si>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</si>
  <si>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</si>
  <si>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</si>
  <si>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</si>
  <si>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</si>
  <si>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</si>
  <si>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</si>
  <si>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</si>
  <si>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</si>
  <si>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</si>
  <si>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</si>
  <si>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</si>
  <si>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</si>
  <si>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</si>
  <si>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</si>
  <si>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</si>
  <si>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</si>
  <si>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</si>
  <si>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</si>
  <si>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</si>
  <si>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</si>
  <si>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</si>
  <si>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</si>
  <si>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</si>
  <si>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</si>
  <si>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</si>
  <si>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</si>
  <si>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</si>
  <si>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</si>
  <si>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</si>
  <si>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</si>
  <si>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</si>
  <si>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</si>
  <si>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</si>
  <si>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</si>
  <si>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</si>
  <si>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</si>
  <si>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</si>
  <si>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</si>
  <si>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</si>
  <si>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</si>
  <si>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</si>
  <si>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</si>
  <si>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</si>
  <si>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</si>
  <si>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</si>
  <si>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</si>
  <si>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</si>
  <si>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</si>
  <si>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</si>
  <si>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</si>
  <si>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</si>
  <si>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</si>
  <si>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</si>
  <si>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</si>
  <si>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</si>
  <si>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</si>
  <si>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</si>
  <si>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</si>
  <si>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</si>
  <si>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</si>
  <si>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</si>
  <si>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</si>
  <si>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</si>
  <si>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</si>
  <si>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</si>
  <si>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</si>
  <si>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</si>
  <si>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</si>
  <si>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</si>
  <si>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</si>
  <si>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</si>
  <si>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</si>
  <si>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</si>
  <si>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</si>
  <si>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</si>
  <si>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</si>
  <si>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</si>
  <si>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</si>
  <si>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</si>
  <si>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</si>
  <si>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</si>
  <si>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</si>
  <si>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</si>
  <si>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</si>
  <si>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</si>
  <si>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</si>
  <si>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</si>
  <si>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</si>
  <si>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</si>
  <si>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</si>
  <si>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</si>
  <si>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</si>
  <si>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</si>
  <si>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</si>
  <si>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</si>
  <si>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</si>
  <si>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</si>
  <si>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</si>
  <si>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</si>
  <si>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</si>
  <si>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</si>
  <si>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</si>
  <si>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</si>
  <si>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</si>
  <si>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</si>
  <si>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</si>
  <si>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</si>
  <si>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</si>
  <si>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</si>
  <si>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</si>
  <si>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</si>
  <si>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</si>
  <si>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</si>
  <si>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</si>
  <si>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</si>
  <si>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</si>
  <si>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</si>
  <si>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</si>
  <si>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</si>
  <si>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</si>
  <si>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</si>
  <si>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</si>
  <si>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</si>
  <si>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</si>
  <si>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</si>
  <si>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</si>
  <si>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</si>
  <si>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</si>
  <si>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</si>
  <si>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</si>
  <si>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</si>
  <si>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</si>
  <si>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</si>
  <si>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</si>
  <si>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</si>
  <si>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</si>
  <si>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</si>
  <si>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</si>
  <si>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</si>
  <si>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</si>
  <si>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</si>
  <si>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</si>
  <si>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</si>
  <si>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</si>
  <si>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</si>
  <si>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</si>
  <si>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</si>
  <si>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</si>
  <si>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</si>
  <si>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</si>
  <si>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</si>
  <si>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</si>
  <si>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</si>
  <si>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</si>
  <si>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</si>
  <si>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</si>
  <si>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</si>
  <si>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</si>
  <si>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</si>
  <si>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</si>
  <si>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</si>
  <si>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</si>
  <si>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</si>
  <si>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</si>
  <si>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</si>
  <si>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</si>
  <si>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</si>
  <si>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</si>
  <si>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</si>
  <si>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</si>
  <si>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</si>
  <si>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</si>
  <si>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</si>
  <si>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</si>
  <si>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Realización de alianzas anuales con prestadores avalados para la atención.</t>
  </si>
  <si>
    <t>Número</t>
  </si>
  <si>
    <t>Realización de jornadas de capacitación.</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</si>
  <si>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</si>
  <si>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</si>
  <si>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</si>
  <si>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</si>
  <si>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</si>
  <si>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</si>
  <si>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</si>
  <si>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</si>
  <si>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</si>
  <si>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</si>
  <si>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Realización de alianzas para mejorar la empleabilidad de mujeres.</t>
  </si>
  <si>
    <t>Participación en programas estatales para mejorar la empleabilidad de las mujeres.</t>
  </si>
  <si>
    <t>Realización de jornadas con profesionales.</t>
  </si>
  <si>
    <t>Realización de espacios con empresarios dirigidos a mejorar el empleo de los profesionales.</t>
  </si>
  <si>
    <t>Implementación de la ruta especializada de empleo para víctimas.</t>
  </si>
  <si>
    <t>Operatividad del Subcomité de Reparación Integral a víctimas.</t>
  </si>
  <si>
    <t>Implementación de la ruta especializada de empleo para personsas con discapacidad.</t>
  </si>
  <si>
    <t>Identificación de proyectos de inversión municipal que requerirán mano de obra calificada y no calificada.</t>
  </si>
  <si>
    <t>Realización de procesos específicos para proveer personal a los proyectos de inversión municipal.</t>
  </si>
  <si>
    <t>Articulación con instituciones de formación para el trabajo (SENA, U. Sabana, etc.).</t>
  </si>
  <si>
    <t>Apoyo al funcionamiento de la Mesa Técnica de trabajo.</t>
  </si>
  <si>
    <t>Articulación con el Ministerio de Trabajo y/o Unidad de Asistencia Técnica.</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</si>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</sst>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4" t="s">
        <v>2</v>
      </c>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5"/>
      <c r="AO2" s="885"/>
      <c r="AP2" s="885"/>
      <c r="AQ2" s="885"/>
      <c r="AR2" s="885"/>
      <c r="AS2" s="885"/>
      <c r="AT2" s="885"/>
      <c r="AU2" s="885"/>
      <c r="AV2" s="885"/>
      <c r="AW2" s="885"/>
      <c r="AX2" s="885"/>
      <c r="AY2" s="885"/>
      <c r="AZ2" s="885"/>
      <c r="BA2" s="886"/>
      <c r="BC2" s="887"/>
      <c r="BD2" s="889" t="s">
        <v>1669</v>
      </c>
      <c r="BE2" s="890"/>
      <c r="BF2" s="890"/>
      <c r="BG2" s="890"/>
      <c r="BH2" s="890"/>
      <c r="BI2" s="890"/>
      <c r="BJ2" s="890"/>
    </row>
    <row r="3" spans="1:62" ht="15.75" x14ac:dyDescent="0.2">
      <c r="B3" s="891" t="s">
        <v>1670</v>
      </c>
      <c r="C3" s="892"/>
      <c r="D3" s="892"/>
      <c r="E3" s="892"/>
      <c r="F3" s="892"/>
      <c r="G3" s="892"/>
      <c r="H3" s="892"/>
      <c r="I3" s="892"/>
      <c r="J3" s="892"/>
      <c r="K3" s="892"/>
      <c r="L3" s="892"/>
      <c r="M3" s="892"/>
      <c r="N3" s="893">
        <v>2017</v>
      </c>
      <c r="O3" s="893"/>
      <c r="P3" s="893"/>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8"/>
      <c r="BD3" s="889"/>
      <c r="BE3" s="890"/>
      <c r="BF3" s="890"/>
      <c r="BG3" s="890"/>
      <c r="BH3" s="890"/>
      <c r="BI3" s="890"/>
      <c r="BJ3" s="89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4" t="str">
        <f>VLOOKUP($D$9,'CONSOLIDADO PLAN DESARROLLO'!$DT$9:$DZ$62,3,0)</f>
        <v xml:space="preserve">E2. - ECONÓMICO:  Desarrollo Económico con alta competitividad y proyección </v>
      </c>
      <c r="D5" s="894"/>
      <c r="E5" s="894"/>
      <c r="F5" s="894"/>
      <c r="G5" s="894"/>
      <c r="H5" s="894"/>
      <c r="I5" s="895"/>
      <c r="J5" s="896" t="s">
        <v>1672</v>
      </c>
      <c r="K5" s="897"/>
      <c r="L5" s="898" t="str">
        <f>VLOOKUP($D$9,'CONSOLIDADO PLAN DESARROLLO'!$DT$9:$DZ$62,5,0)</f>
        <v>Promoción del desarrollo</v>
      </c>
      <c r="M5" s="898"/>
      <c r="N5" s="898"/>
      <c r="O5" s="898"/>
      <c r="P5" s="898"/>
      <c r="Q5" s="898"/>
      <c r="R5" s="898"/>
      <c r="S5" s="898"/>
      <c r="T5" s="898"/>
      <c r="U5" s="899"/>
      <c r="V5" s="900" t="s">
        <v>1790</v>
      </c>
      <c r="W5" s="901"/>
      <c r="X5" s="901"/>
      <c r="Y5" s="869"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9"/>
      <c r="AA5" s="869"/>
      <c r="AB5" s="869"/>
      <c r="AC5" s="869"/>
      <c r="AD5" s="869"/>
      <c r="AE5" s="869"/>
      <c r="AF5" s="869"/>
      <c r="AG5" s="869"/>
      <c r="AH5" s="869"/>
      <c r="AI5" s="869"/>
      <c r="AJ5" s="869"/>
      <c r="AK5" s="869"/>
      <c r="AL5" s="869"/>
      <c r="AM5" s="869"/>
      <c r="AN5" s="869"/>
      <c r="AO5" s="869"/>
      <c r="AP5" s="869"/>
      <c r="AQ5" s="869"/>
      <c r="AR5" s="869"/>
      <c r="AS5" s="869"/>
      <c r="AT5" s="869"/>
      <c r="AU5" s="869"/>
      <c r="AV5" s="869"/>
      <c r="AW5" s="869"/>
      <c r="AX5" s="869"/>
      <c r="AY5" s="869"/>
      <c r="AZ5" s="869"/>
      <c r="BA5" s="902"/>
    </row>
    <row r="6" spans="1:62" ht="15" customHeight="1" thickBot="1" x14ac:dyDescent="0.25">
      <c r="B6" s="133" t="s">
        <v>1673</v>
      </c>
      <c r="C6" s="869" t="str">
        <f>VLOOKUP($D$9,'CONSOLIDADO PLAN DESARROLLO'!$DT$9:$DZ$62,6,0)</f>
        <v>E2.P_A - EMPLEO DIGNO</v>
      </c>
      <c r="D6" s="869"/>
      <c r="E6" s="869"/>
      <c r="F6" s="870"/>
      <c r="G6" s="969" t="s">
        <v>1792</v>
      </c>
      <c r="H6" s="970"/>
      <c r="I6" s="970"/>
      <c r="J6" s="970"/>
      <c r="K6" s="971" t="str">
        <f>VLOOKUP($D$9,'CONSOLIDADO PLAN DESARROLLO'!$DT$9:$DZ$62,7,0)</f>
        <v>Consolidar el servicio público de Empleo con enfoque de calidad para la disminución del desempleo del municipio</v>
      </c>
      <c r="L6" s="971"/>
      <c r="M6" s="971"/>
      <c r="N6" s="971"/>
      <c r="O6" s="971"/>
      <c r="P6" s="971"/>
      <c r="Q6" s="972"/>
      <c r="R6" s="871" t="s">
        <v>1674</v>
      </c>
      <c r="S6" s="872"/>
      <c r="T6" s="872"/>
      <c r="U6" s="872"/>
      <c r="V6" s="873"/>
      <c r="W6" s="873"/>
      <c r="X6" s="873"/>
      <c r="Y6" s="873"/>
      <c r="Z6" s="873"/>
      <c r="AA6" s="873"/>
      <c r="AB6" s="873"/>
      <c r="AC6" s="873"/>
      <c r="AD6" s="873"/>
      <c r="AE6" s="873"/>
      <c r="AF6" s="873"/>
      <c r="AG6" s="873"/>
      <c r="AH6" s="873"/>
      <c r="AI6" s="874"/>
      <c r="AJ6" s="875" t="s">
        <v>1675</v>
      </c>
      <c r="AK6" s="876"/>
      <c r="AL6" s="876"/>
      <c r="AM6" s="876"/>
      <c r="AN6" s="876"/>
      <c r="AO6" s="876"/>
      <c r="AP6" s="876"/>
      <c r="AQ6" s="876"/>
      <c r="AR6" s="876"/>
      <c r="AS6" s="876"/>
      <c r="AT6" s="876"/>
      <c r="AU6" s="876"/>
      <c r="AV6" s="876"/>
      <c r="AW6" s="876"/>
      <c r="AX6" s="876"/>
      <c r="AY6" s="876"/>
      <c r="AZ6" s="876"/>
      <c r="BA6" s="877"/>
    </row>
    <row r="7" spans="1:62" ht="36" customHeight="1" x14ac:dyDescent="0.2">
      <c r="B7" s="973" t="s">
        <v>1676</v>
      </c>
      <c r="C7" s="974"/>
      <c r="D7" s="878" t="s">
        <v>1677</v>
      </c>
      <c r="E7" s="1029" t="s">
        <v>1678</v>
      </c>
      <c r="F7" s="880" t="s">
        <v>1679</v>
      </c>
      <c r="G7" s="882" t="s">
        <v>1680</v>
      </c>
      <c r="H7" s="920" t="s">
        <v>1793</v>
      </c>
      <c r="I7" s="922" t="s">
        <v>1915</v>
      </c>
      <c r="J7" s="924">
        <f>+$N$3</f>
        <v>2017</v>
      </c>
      <c r="K7" s="926" t="s">
        <v>1682</v>
      </c>
      <c r="L7" s="928" t="s">
        <v>1683</v>
      </c>
      <c r="M7" s="134"/>
      <c r="N7" s="134"/>
      <c r="O7" s="134"/>
      <c r="P7" s="134"/>
      <c r="Q7" s="134"/>
      <c r="R7" s="930" t="s">
        <v>1917</v>
      </c>
      <c r="S7" s="931"/>
      <c r="T7" s="914" t="s">
        <v>1934</v>
      </c>
      <c r="U7" s="914"/>
      <c r="V7" s="914" t="s">
        <v>1918</v>
      </c>
      <c r="W7" s="914"/>
      <c r="X7" s="914" t="s">
        <v>1919</v>
      </c>
      <c r="Y7" s="914"/>
      <c r="Z7" s="919" t="s">
        <v>1916</v>
      </c>
      <c r="AA7" s="919"/>
      <c r="AB7" s="914" t="s">
        <v>36</v>
      </c>
      <c r="AC7" s="914"/>
      <c r="AD7" s="914" t="s">
        <v>1935</v>
      </c>
      <c r="AE7" s="914"/>
      <c r="AF7" s="914" t="s">
        <v>1920</v>
      </c>
      <c r="AG7" s="914"/>
      <c r="AH7" s="915" t="s">
        <v>1930</v>
      </c>
      <c r="AI7" s="916"/>
      <c r="AJ7" s="917" t="s">
        <v>1684</v>
      </c>
      <c r="AK7" s="918"/>
      <c r="AL7" s="918"/>
      <c r="AM7" s="918"/>
      <c r="AN7" s="918"/>
      <c r="AO7" s="918"/>
      <c r="AP7" s="918"/>
      <c r="AQ7" s="918" t="s">
        <v>1685</v>
      </c>
      <c r="AR7" s="918"/>
      <c r="AS7" s="918"/>
      <c r="AT7" s="918" t="s">
        <v>1686</v>
      </c>
      <c r="AU7" s="918"/>
      <c r="AV7" s="918"/>
      <c r="AW7" s="918"/>
      <c r="AX7" s="918"/>
      <c r="AY7" s="905" t="s">
        <v>1687</v>
      </c>
      <c r="AZ7" s="903" t="s">
        <v>1688</v>
      </c>
      <c r="BA7" s="904" t="s">
        <v>1689</v>
      </c>
    </row>
    <row r="8" spans="1:62" ht="57" customHeight="1" x14ac:dyDescent="0.2">
      <c r="B8" s="975"/>
      <c r="C8" s="976"/>
      <c r="D8" s="879"/>
      <c r="E8" s="1030"/>
      <c r="F8" s="881"/>
      <c r="G8" s="883"/>
      <c r="H8" s="921"/>
      <c r="I8" s="923"/>
      <c r="J8" s="925"/>
      <c r="K8" s="927"/>
      <c r="L8" s="92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5"/>
      <c r="AZ8" s="903"/>
      <c r="BA8" s="904"/>
    </row>
    <row r="9" spans="1:62" ht="78" customHeight="1" x14ac:dyDescent="0.2">
      <c r="B9" s="977" t="s">
        <v>1936</v>
      </c>
      <c r="C9" s="978"/>
      <c r="D9" s="103" t="s">
        <v>274</v>
      </c>
      <c r="E9" s="102" t="str">
        <f>VLOOKUP($D$9,'CONSOLIDADO PLAN DESARROLLO'!$EB$9:$EF$62,2,0)</f>
        <v>Reducir el índice de desempleo entre la población economicamente activa residente en el Municipio</v>
      </c>
      <c r="F9" s="37" t="str">
        <f>VLOOKUP($D$9,'CONSOLIDADO PLAN DESARROLLO'!$EB$9:$EF$62,3,0)</f>
        <v>Índice de desempleo</v>
      </c>
      <c r="G9" s="98">
        <f>VLOOKUP($D$9,'CONSOLIDADO PLAN DESARROLLO'!$EB$9:$EF$62,4,0)</f>
        <v>4.75</v>
      </c>
      <c r="H9" s="98">
        <f>VLOOKUP($D$9,'CONSOLIDADO PLAN DESARROLLO'!$EB$9:$EF$62,5,0)</f>
        <v>4.5</v>
      </c>
      <c r="I9" s="906"/>
      <c r="J9" s="907"/>
      <c r="K9" s="858"/>
      <c r="L9" s="859"/>
      <c r="M9" s="134"/>
      <c r="N9" s="134"/>
      <c r="O9" s="134"/>
      <c r="P9" s="134"/>
      <c r="Q9" s="134"/>
      <c r="R9" s="135">
        <f>+R12+R21+R30+R42+R51+R60+R69+R78+R87+R96+R105+R114+R123+R132+R141+R150+R159+R168+R177+R186+R195</f>
        <v>0</v>
      </c>
      <c r="S9" s="136">
        <f t="shared" ref="S9:AX9" si="0">+S12+S21+S30+S42+S51+S60+S69+S78+S87+S96+S105+S114+S123+S132+S141+S150+S159+S168+S177+S186+S195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8" t="e">
        <f>VLOOKUP($D$9,#REF!,2,0)</f>
        <v>#REF!</v>
      </c>
      <c r="E10" s="909"/>
      <c r="F10" s="909"/>
      <c r="G10" s="909"/>
      <c r="H10" s="909"/>
      <c r="I10" s="909"/>
      <c r="J10" s="910"/>
      <c r="K10" s="38" t="e">
        <f>VLOOKUP($D$9,#REF!,3,0)</f>
        <v>#REF!</v>
      </c>
      <c r="L10" s="39" t="e">
        <f>VLOOKUP($D$9,#REF!,4,0)</f>
        <v>#REF!</v>
      </c>
      <c r="M10" s="40" t="e">
        <f>VLOOKUP($D$9,#REF!,5,0)</f>
        <v>#REF!</v>
      </c>
      <c r="N10" s="911" t="e">
        <f>VLOOKUP($D$9,#REF!,Q3,0)</f>
        <v>#REF!</v>
      </c>
      <c r="O10" s="91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3"/>
      <c r="O11" s="91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2">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3"/>
      <c r="B13" s="935" t="str">
        <f>VLOOKUP($D$9,'PROYECTOS REGISTRADOS'!$A$2:$D$82,4,0)</f>
        <v>Mejoramiento del índice de desempleo entre la población económicamente activa residente en el Municipio de Tocancipá, Cundinamarca, Centro Oriente</v>
      </c>
      <c r="C13" s="938" t="str">
        <f>VLOOKUP($D$9,'PROYECTOS REGISTRADOS'!$A$2:$D$82,3,0)</f>
        <v>2016-25817-0030</v>
      </c>
      <c r="D13" s="941" t="s">
        <v>833</v>
      </c>
      <c r="E13" s="947" t="str">
        <f>IF(D13=0,"0-0",(VLOOKUP(D13,'CONSOLIDADO PLAN DESARROLLO'!$EL$9:$ET$304,2,0)))</f>
        <v>Realizar apoyos de proyección laboral en cumplimiento de la ley del primer empleo</v>
      </c>
      <c r="F13" s="944" t="str">
        <f>IF(D13=0,"0-0",(VLOOKUP(D13,'CONSOLIDADO PLAN DESARROLLO'!$EL$9:$ET$304,3,0)))</f>
        <v>No. de estrategias diseñadas para realizar apoyos de proyección laboral con Ley de Primer Empleo</v>
      </c>
      <c r="G13" s="966">
        <f>IF(D13=0,"0-0",(VLOOKUP(D13,'CONSOLIDADO PLAN DESARROLLO'!$EL$9:$ET$304,4,0)))</f>
        <v>0</v>
      </c>
      <c r="H13" s="950">
        <f>IF(D13=0,"0-0",(VLOOKUP(D13,'CONSOLIDADO PLAN DESARROLLO'!$EL$9:$ET$304,5,0)))</f>
        <v>1</v>
      </c>
      <c r="I13" s="953">
        <f>IF(D13=0,"0-0",(VLOOKUP(D13,'CONSOLIDADO PLAN DESARROLLO'!$EL$9:$ET$304,$R$3,0)))</f>
        <v>1</v>
      </c>
      <c r="J13" s="954"/>
      <c r="K13" s="959"/>
      <c r="L13" s="962"/>
      <c r="M13" s="853" t="s">
        <v>1937</v>
      </c>
      <c r="N13" s="850" t="s">
        <v>1938</v>
      </c>
      <c r="O13" s="852">
        <v>4</v>
      </c>
      <c r="P13" s="47"/>
      <c r="Q13" s="46"/>
      <c r="R13" s="863"/>
      <c r="S13" s="48"/>
      <c r="T13" s="866"/>
      <c r="U13" s="49"/>
      <c r="V13" s="866"/>
      <c r="W13" s="49"/>
      <c r="X13" s="866"/>
      <c r="Y13" s="49"/>
      <c r="Z13" s="866"/>
      <c r="AA13" s="49"/>
      <c r="AB13" s="866"/>
      <c r="AC13" s="49"/>
      <c r="AD13" s="866"/>
      <c r="AE13" s="49"/>
      <c r="AF13" s="866"/>
      <c r="AG13" s="50"/>
      <c r="AH13" s="86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3"/>
      <c r="B14" s="935"/>
      <c r="C14" s="938"/>
      <c r="D14" s="941"/>
      <c r="E14" s="948"/>
      <c r="F14" s="944"/>
      <c r="G14" s="966"/>
      <c r="H14" s="950"/>
      <c r="I14" s="955"/>
      <c r="J14" s="956"/>
      <c r="K14" s="959"/>
      <c r="L14" s="963"/>
      <c r="M14" s="175"/>
      <c r="N14" s="176"/>
      <c r="O14" s="177"/>
      <c r="P14" s="47"/>
      <c r="Q14" s="46"/>
      <c r="R14" s="864"/>
      <c r="S14" s="48"/>
      <c r="T14" s="867"/>
      <c r="U14" s="49"/>
      <c r="V14" s="867"/>
      <c r="W14" s="49"/>
      <c r="X14" s="867"/>
      <c r="Y14" s="49"/>
      <c r="Z14" s="867"/>
      <c r="AA14" s="49"/>
      <c r="AB14" s="867"/>
      <c r="AC14" s="49"/>
      <c r="AD14" s="867"/>
      <c r="AE14" s="49"/>
      <c r="AF14" s="867"/>
      <c r="AG14" s="50"/>
      <c r="AH14" s="86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3"/>
      <c r="B15" s="935"/>
      <c r="C15" s="938"/>
      <c r="D15" s="941"/>
      <c r="E15" s="948"/>
      <c r="F15" s="944"/>
      <c r="G15" s="966"/>
      <c r="H15" s="950"/>
      <c r="I15" s="955"/>
      <c r="J15" s="956"/>
      <c r="K15" s="959"/>
      <c r="L15" s="963"/>
      <c r="M15" s="175"/>
      <c r="N15" s="176"/>
      <c r="O15" s="177"/>
      <c r="P15" s="47"/>
      <c r="Q15" s="46"/>
      <c r="R15" s="864"/>
      <c r="S15" s="48"/>
      <c r="T15" s="867"/>
      <c r="U15" s="49"/>
      <c r="V15" s="867"/>
      <c r="W15" s="49"/>
      <c r="X15" s="867"/>
      <c r="Y15" s="49"/>
      <c r="Z15" s="867"/>
      <c r="AA15" s="49"/>
      <c r="AB15" s="867"/>
      <c r="AC15" s="49"/>
      <c r="AD15" s="867"/>
      <c r="AE15" s="49"/>
      <c r="AF15" s="867"/>
      <c r="AG15" s="50"/>
      <c r="AH15" s="86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3"/>
      <c r="B16" s="935"/>
      <c r="C16" s="938"/>
      <c r="D16" s="941"/>
      <c r="E16" s="948"/>
      <c r="F16" s="944"/>
      <c r="G16" s="966"/>
      <c r="H16" s="950"/>
      <c r="I16" s="955"/>
      <c r="J16" s="956"/>
      <c r="K16" s="959"/>
      <c r="L16" s="963"/>
      <c r="M16" s="175"/>
      <c r="N16" s="176"/>
      <c r="O16" s="177"/>
      <c r="P16" s="47"/>
      <c r="Q16" s="46"/>
      <c r="R16" s="864"/>
      <c r="S16" s="48"/>
      <c r="T16" s="867"/>
      <c r="U16" s="49"/>
      <c r="V16" s="867"/>
      <c r="W16" s="49"/>
      <c r="X16" s="867"/>
      <c r="Y16" s="49"/>
      <c r="Z16" s="867"/>
      <c r="AA16" s="49"/>
      <c r="AB16" s="867"/>
      <c r="AC16" s="49"/>
      <c r="AD16" s="867"/>
      <c r="AE16" s="49"/>
      <c r="AF16" s="867"/>
      <c r="AG16" s="50"/>
      <c r="AH16" s="86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3"/>
      <c r="B17" s="935"/>
      <c r="C17" s="938"/>
      <c r="D17" s="941"/>
      <c r="E17" s="948"/>
      <c r="F17" s="944"/>
      <c r="G17" s="966"/>
      <c r="H17" s="950"/>
      <c r="I17" s="955"/>
      <c r="J17" s="956"/>
      <c r="K17" s="959"/>
      <c r="L17" s="963"/>
      <c r="M17" s="175"/>
      <c r="N17" s="176"/>
      <c r="O17" s="177"/>
      <c r="P17" s="47"/>
      <c r="Q17" s="46"/>
      <c r="R17" s="864"/>
      <c r="S17" s="48"/>
      <c r="T17" s="867"/>
      <c r="U17" s="49"/>
      <c r="V17" s="867"/>
      <c r="W17" s="49"/>
      <c r="X17" s="867"/>
      <c r="Y17" s="49"/>
      <c r="Z17" s="867"/>
      <c r="AA17" s="49"/>
      <c r="AB17" s="867"/>
      <c r="AC17" s="49"/>
      <c r="AD17" s="867"/>
      <c r="AE17" s="49"/>
      <c r="AF17" s="867"/>
      <c r="AG17" s="50"/>
      <c r="AH17" s="86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3"/>
      <c r="B18" s="936"/>
      <c r="C18" s="939"/>
      <c r="D18" s="942"/>
      <c r="E18" s="948"/>
      <c r="F18" s="945"/>
      <c r="G18" s="967"/>
      <c r="H18" s="951"/>
      <c r="I18" s="955"/>
      <c r="J18" s="956"/>
      <c r="K18" s="960"/>
      <c r="L18" s="963"/>
      <c r="M18" s="178"/>
      <c r="N18" s="179"/>
      <c r="O18" s="180"/>
      <c r="P18" s="108"/>
      <c r="Q18" s="107"/>
      <c r="R18" s="864"/>
      <c r="S18" s="109"/>
      <c r="T18" s="867"/>
      <c r="U18" s="110"/>
      <c r="V18" s="867"/>
      <c r="W18" s="110"/>
      <c r="X18" s="867"/>
      <c r="Y18" s="110"/>
      <c r="Z18" s="867"/>
      <c r="AA18" s="110"/>
      <c r="AB18" s="867"/>
      <c r="AC18" s="110"/>
      <c r="AD18" s="867"/>
      <c r="AE18" s="110"/>
      <c r="AF18" s="867"/>
      <c r="AG18" s="111"/>
      <c r="AH18" s="86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4"/>
      <c r="B19" s="937"/>
      <c r="C19" s="940"/>
      <c r="D19" s="943"/>
      <c r="E19" s="949"/>
      <c r="F19" s="946"/>
      <c r="G19" s="968"/>
      <c r="H19" s="952"/>
      <c r="I19" s="957"/>
      <c r="J19" s="958"/>
      <c r="K19" s="961"/>
      <c r="L19" s="964"/>
      <c r="M19" s="181"/>
      <c r="N19" s="182"/>
      <c r="O19" s="183"/>
      <c r="P19" s="118"/>
      <c r="Q19" s="118"/>
      <c r="R19" s="865"/>
      <c r="S19" s="184"/>
      <c r="T19" s="868"/>
      <c r="U19" s="185"/>
      <c r="V19" s="868"/>
      <c r="W19" s="185"/>
      <c r="X19" s="868"/>
      <c r="Y19" s="185"/>
      <c r="Z19" s="868"/>
      <c r="AA19" s="185"/>
      <c r="AB19" s="868"/>
      <c r="AC19" s="185"/>
      <c r="AD19" s="868"/>
      <c r="AE19" s="185"/>
      <c r="AF19" s="86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5"/>
      <c r="J20" s="96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2">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3"/>
      <c r="B22" s="935" t="str">
        <f>VLOOKUP($D$9,'PROYECTOS REGISTRADOS'!$A$2:$D$82,4,0)</f>
        <v>Mejoramiento del índice de desempleo entre la población económicamente activa residente en el Municipio de Tocancipá, Cundinamarca, Centro Oriente</v>
      </c>
      <c r="C22" s="938" t="str">
        <f>VLOOKUP($D$9,'PROYECTOS REGISTRADOS'!$A$2:$D$82,3,0)</f>
        <v>2016-25817-0030</v>
      </c>
      <c r="D22" s="941" t="s">
        <v>837</v>
      </c>
      <c r="E22" s="947" t="str">
        <f>IF(D22=0,"0-0",(VLOOKUP(D22,'CONSOLIDADO PLAN DESARROLLO'!$EL$9:$ET$304,2,0)))</f>
        <v>Capacitar en “teletrabajo" por medio de establecimientos educativos u otros aliados</v>
      </c>
      <c r="F22" s="944" t="str">
        <f>IF(D22=0,"0-0",(VLOOKUP(D22,'CONSOLIDADO PLAN DESARROLLO'!$EL$9:$ET$304,3,0)))</f>
        <v>No. de capacitaciones anuales en teletrabajo</v>
      </c>
      <c r="G22" s="966">
        <f>IF(D22=0,"0-0",(VLOOKUP(D22,'CONSOLIDADO PLAN DESARROLLO'!$EL$9:$ET$304,4,0)))</f>
        <v>0</v>
      </c>
      <c r="H22" s="950">
        <f>IF(D22=0,"0-0",(VLOOKUP(D22,'CONSOLIDADO PLAN DESARROLLO'!$EL$9:$ET$304,5,0)))</f>
        <v>1</v>
      </c>
      <c r="I22" s="953">
        <f>IF(D22=0,"0-0",(VLOOKUP(D22,'CONSOLIDADO PLAN DESARROLLO'!$EL$9:$ET$304,$R$3,0)))</f>
        <v>1</v>
      </c>
      <c r="J22" s="954"/>
      <c r="K22" s="959"/>
      <c r="L22" s="962"/>
      <c r="M22" s="853" t="s">
        <v>1939</v>
      </c>
      <c r="N22" s="850" t="s">
        <v>1938</v>
      </c>
      <c r="O22" s="852">
        <v>4</v>
      </c>
      <c r="P22" s="47"/>
      <c r="Q22" s="46"/>
      <c r="R22" s="863"/>
      <c r="S22" s="48"/>
      <c r="T22" s="866"/>
      <c r="U22" s="49"/>
      <c r="V22" s="866"/>
      <c r="W22" s="49"/>
      <c r="X22" s="866"/>
      <c r="Y22" s="49"/>
      <c r="Z22" s="866"/>
      <c r="AA22" s="49"/>
      <c r="AB22" s="866"/>
      <c r="AC22" s="49"/>
      <c r="AD22" s="866"/>
      <c r="AE22" s="49"/>
      <c r="AF22" s="866"/>
      <c r="AG22" s="50"/>
      <c r="AH22" s="86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3"/>
      <c r="B23" s="935"/>
      <c r="C23" s="938"/>
      <c r="D23" s="941"/>
      <c r="E23" s="948"/>
      <c r="F23" s="944"/>
      <c r="G23" s="966"/>
      <c r="H23" s="950"/>
      <c r="I23" s="955"/>
      <c r="J23" s="956"/>
      <c r="K23" s="959"/>
      <c r="L23" s="963"/>
      <c r="M23" s="175"/>
      <c r="N23" s="176"/>
      <c r="O23" s="177"/>
      <c r="P23" s="47"/>
      <c r="Q23" s="46"/>
      <c r="R23" s="864"/>
      <c r="S23" s="48"/>
      <c r="T23" s="867"/>
      <c r="U23" s="49"/>
      <c r="V23" s="867"/>
      <c r="W23" s="49"/>
      <c r="X23" s="867"/>
      <c r="Y23" s="49"/>
      <c r="Z23" s="867"/>
      <c r="AA23" s="49"/>
      <c r="AB23" s="867"/>
      <c r="AC23" s="49"/>
      <c r="AD23" s="867"/>
      <c r="AE23" s="49"/>
      <c r="AF23" s="867"/>
      <c r="AG23" s="50"/>
      <c r="AH23" s="86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3"/>
      <c r="B24" s="935"/>
      <c r="C24" s="938"/>
      <c r="D24" s="941"/>
      <c r="E24" s="948"/>
      <c r="F24" s="944"/>
      <c r="G24" s="966"/>
      <c r="H24" s="950"/>
      <c r="I24" s="955"/>
      <c r="J24" s="956"/>
      <c r="K24" s="959"/>
      <c r="L24" s="963"/>
      <c r="M24" s="175"/>
      <c r="N24" s="176"/>
      <c r="O24" s="177"/>
      <c r="P24" s="47"/>
      <c r="Q24" s="46"/>
      <c r="R24" s="864"/>
      <c r="S24" s="48"/>
      <c r="T24" s="867"/>
      <c r="U24" s="49"/>
      <c r="V24" s="867"/>
      <c r="W24" s="49"/>
      <c r="X24" s="867"/>
      <c r="Y24" s="49"/>
      <c r="Z24" s="867"/>
      <c r="AA24" s="49"/>
      <c r="AB24" s="867"/>
      <c r="AC24" s="49"/>
      <c r="AD24" s="867"/>
      <c r="AE24" s="49"/>
      <c r="AF24" s="867"/>
      <c r="AG24" s="50"/>
      <c r="AH24" s="86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3"/>
      <c r="B25" s="935"/>
      <c r="C25" s="938"/>
      <c r="D25" s="941"/>
      <c r="E25" s="948"/>
      <c r="F25" s="944"/>
      <c r="G25" s="966"/>
      <c r="H25" s="950"/>
      <c r="I25" s="955"/>
      <c r="J25" s="956"/>
      <c r="K25" s="959"/>
      <c r="L25" s="963"/>
      <c r="M25" s="175"/>
      <c r="N25" s="176"/>
      <c r="O25" s="177"/>
      <c r="P25" s="47"/>
      <c r="Q25" s="46"/>
      <c r="R25" s="864"/>
      <c r="S25" s="48"/>
      <c r="T25" s="867"/>
      <c r="U25" s="49"/>
      <c r="V25" s="867"/>
      <c r="W25" s="49"/>
      <c r="X25" s="867"/>
      <c r="Y25" s="49"/>
      <c r="Z25" s="867"/>
      <c r="AA25" s="49"/>
      <c r="AB25" s="867"/>
      <c r="AC25" s="49"/>
      <c r="AD25" s="867"/>
      <c r="AE25" s="49"/>
      <c r="AF25" s="867"/>
      <c r="AG25" s="50"/>
      <c r="AH25" s="86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3"/>
      <c r="B26" s="935"/>
      <c r="C26" s="938"/>
      <c r="D26" s="941"/>
      <c r="E26" s="948"/>
      <c r="F26" s="944"/>
      <c r="G26" s="966"/>
      <c r="H26" s="950"/>
      <c r="I26" s="955"/>
      <c r="J26" s="956"/>
      <c r="K26" s="959"/>
      <c r="L26" s="963"/>
      <c r="M26" s="175"/>
      <c r="N26" s="176"/>
      <c r="O26" s="177"/>
      <c r="P26" s="47"/>
      <c r="Q26" s="46"/>
      <c r="R26" s="864"/>
      <c r="S26" s="48"/>
      <c r="T26" s="867"/>
      <c r="U26" s="49"/>
      <c r="V26" s="867"/>
      <c r="W26" s="49"/>
      <c r="X26" s="867"/>
      <c r="Y26" s="49"/>
      <c r="Z26" s="867"/>
      <c r="AA26" s="49"/>
      <c r="AB26" s="867"/>
      <c r="AC26" s="49"/>
      <c r="AD26" s="867"/>
      <c r="AE26" s="49"/>
      <c r="AF26" s="867"/>
      <c r="AG26" s="50"/>
      <c r="AH26" s="86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3"/>
      <c r="B27" s="936"/>
      <c r="C27" s="939"/>
      <c r="D27" s="942"/>
      <c r="E27" s="948"/>
      <c r="F27" s="945"/>
      <c r="G27" s="967"/>
      <c r="H27" s="951"/>
      <c r="I27" s="955"/>
      <c r="J27" s="956"/>
      <c r="K27" s="960"/>
      <c r="L27" s="963"/>
      <c r="M27" s="178"/>
      <c r="N27" s="179"/>
      <c r="O27" s="180"/>
      <c r="P27" s="108"/>
      <c r="Q27" s="107"/>
      <c r="R27" s="864"/>
      <c r="S27" s="109"/>
      <c r="T27" s="867"/>
      <c r="U27" s="110"/>
      <c r="V27" s="867"/>
      <c r="W27" s="110"/>
      <c r="X27" s="867"/>
      <c r="Y27" s="110"/>
      <c r="Z27" s="867"/>
      <c r="AA27" s="110"/>
      <c r="AB27" s="867"/>
      <c r="AC27" s="110"/>
      <c r="AD27" s="867"/>
      <c r="AE27" s="110"/>
      <c r="AF27" s="867"/>
      <c r="AG27" s="111"/>
      <c r="AH27" s="86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4"/>
      <c r="B28" s="937"/>
      <c r="C28" s="940"/>
      <c r="D28" s="943"/>
      <c r="E28" s="949"/>
      <c r="F28" s="946"/>
      <c r="G28" s="968"/>
      <c r="H28" s="952"/>
      <c r="I28" s="957"/>
      <c r="J28" s="958"/>
      <c r="K28" s="961"/>
      <c r="L28" s="964"/>
      <c r="M28" s="181"/>
      <c r="N28" s="182"/>
      <c r="O28" s="183"/>
      <c r="P28" s="118"/>
      <c r="Q28" s="118"/>
      <c r="R28" s="865"/>
      <c r="S28" s="184"/>
      <c r="T28" s="868"/>
      <c r="U28" s="185"/>
      <c r="V28" s="868"/>
      <c r="W28" s="185"/>
      <c r="X28" s="868"/>
      <c r="Y28" s="185"/>
      <c r="Z28" s="868"/>
      <c r="AA28" s="185"/>
      <c r="AB28" s="868"/>
      <c r="AC28" s="185"/>
      <c r="AD28" s="868"/>
      <c r="AE28" s="185"/>
      <c r="AF28" s="86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5"/>
      <c r="J29" s="96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2">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SUM(R31:R40)</f>
        <v>0</v>
      </c>
      <c r="S30" s="169">
        <f t="shared" ref="S30" si="42">SUM(S31:S40)</f>
        <v>0</v>
      </c>
      <c r="T30" s="170">
        <f t="shared" ref="T30" si="43">SUM(T31:T40)</f>
        <v>0</v>
      </c>
      <c r="U30" s="171">
        <f t="shared" ref="U30" si="44">SUM(U31:U40)</f>
        <v>0</v>
      </c>
      <c r="V30" s="170">
        <f t="shared" ref="V30" si="45">SUM(V31:V40)</f>
        <v>0</v>
      </c>
      <c r="W30" s="171">
        <f t="shared" ref="W30" si="46">SUM(W31:W40)</f>
        <v>0</v>
      </c>
      <c r="X30" s="170">
        <f t="shared" ref="X30" si="47">SUM(X31:X40)</f>
        <v>0</v>
      </c>
      <c r="Y30" s="171">
        <f t="shared" ref="Y30" si="48">SUM(Y31:Y40)</f>
        <v>0</v>
      </c>
      <c r="Z30" s="170">
        <f t="shared" ref="Z30" si="49">SUM(Z31:Z40)</f>
        <v>0</v>
      </c>
      <c r="AA30" s="171">
        <f t="shared" ref="AA30" si="50">SUM(AA31:AA40)</f>
        <v>0</v>
      </c>
      <c r="AB30" s="170">
        <f t="shared" ref="AB30" si="51">SUM(AB31:AB40)</f>
        <v>0</v>
      </c>
      <c r="AC30" s="171">
        <f t="shared" ref="AC30" si="52">SUM(AC31:AC40)</f>
        <v>0</v>
      </c>
      <c r="AD30" s="170">
        <f t="shared" ref="AD30" si="53">SUM(AD31:AD40)</f>
        <v>0</v>
      </c>
      <c r="AE30" s="171">
        <f t="shared" ref="AE30" si="54">SUM(AE31:AE40)</f>
        <v>0</v>
      </c>
      <c r="AF30" s="170">
        <f t="shared" ref="AF30" si="55">SUM(AF31:AF40)</f>
        <v>0</v>
      </c>
      <c r="AG30" s="172">
        <f t="shared" ref="AG30" si="56">SUM(AG31:AG40)</f>
        <v>0</v>
      </c>
      <c r="AH30" s="173">
        <f t="shared" ref="AH30" si="57">SUM(AH31:AH40)</f>
        <v>0</v>
      </c>
      <c r="AI30" s="174">
        <f t="shared" ref="AI30" si="58">SUM(AI31:AI40)</f>
        <v>0</v>
      </c>
      <c r="AJ30" s="41">
        <f t="shared" ref="AJ30" si="59">SUM(AJ31:AJ40)</f>
        <v>0</v>
      </c>
      <c r="AK30" s="42">
        <f t="shared" ref="AK30" si="60">SUM(AK31:AK40)</f>
        <v>0</v>
      </c>
      <c r="AL30" s="42">
        <f t="shared" ref="AL30" si="61">SUM(AL31:AL40)</f>
        <v>0</v>
      </c>
      <c r="AM30" s="42">
        <f t="shared" ref="AM30" si="62">SUM(AM31:AM40)</f>
        <v>0</v>
      </c>
      <c r="AN30" s="42">
        <f t="shared" ref="AN30" si="63">SUM(AN31:AN40)</f>
        <v>0</v>
      </c>
      <c r="AO30" s="42">
        <f t="shared" ref="AO30" si="64">SUM(AO31:AO40)</f>
        <v>0</v>
      </c>
      <c r="AP30" s="43">
        <f t="shared" ref="AP30" si="65">SUM(AP31:AP40)</f>
        <v>0</v>
      </c>
      <c r="AQ30" s="105">
        <f t="shared" ref="AQ30" si="66">SUM(AQ31:AQ40)</f>
        <v>0</v>
      </c>
      <c r="AR30" s="42">
        <f t="shared" ref="AR30" si="67">SUM(AR31:AR40)</f>
        <v>0</v>
      </c>
      <c r="AS30" s="43">
        <f t="shared" ref="AS30" si="68">SUM(AS31:AS40)</f>
        <v>0</v>
      </c>
      <c r="AT30" s="105">
        <f t="shared" ref="AT30" si="69">SUM(AT31:AT40)</f>
        <v>0</v>
      </c>
      <c r="AU30" s="42">
        <f t="shared" ref="AU30" si="70">SUM(AU31:AU40)</f>
        <v>0</v>
      </c>
      <c r="AV30" s="42">
        <f t="shared" ref="AV30" si="71">SUM(AV31:AV40)</f>
        <v>0</v>
      </c>
      <c r="AW30" s="42">
        <f t="shared" ref="AW30" si="72">SUM(AW31:AW40)</f>
        <v>0</v>
      </c>
      <c r="AX30" s="106">
        <f t="shared" ref="AX30" si="73">SUM(AX31:AX40)</f>
        <v>0</v>
      </c>
      <c r="AY30" s="44" t="s">
        <v>1687</v>
      </c>
      <c r="AZ30" s="44" t="s">
        <v>1688</v>
      </c>
      <c r="BA30" s="45" t="s">
        <v>1689</v>
      </c>
    </row>
    <row r="31" spans="1:53" ht="17.25" customHeight="1" x14ac:dyDescent="0.2">
      <c r="A31" s="933"/>
      <c r="B31" s="935" t="str">
        <f>VLOOKUP($D$9,'PROYECTOS REGISTRADOS'!$A$2:$D$82,4,0)</f>
        <v>Mejoramiento del índice de desempleo entre la población económicamente activa residente en el Municipio de Tocancipá, Cundinamarca, Centro Oriente</v>
      </c>
      <c r="C31" s="938" t="str">
        <f>VLOOKUP($D$9,'PROYECTOS REGISTRADOS'!$A$2:$D$82,3,0)</f>
        <v>2016-25817-0030</v>
      </c>
      <c r="D31" s="941" t="s">
        <v>841</v>
      </c>
      <c r="E31" s="947" t="str">
        <f>IF(D31=0,"0-0",(VLOOKUP(D31,'CONSOLIDADO PLAN DESARROLLO'!$EL$9:$ET$304,2,0)))</f>
        <v>Aumentar la tasa de colocación de población económicamente activa en busca de empleo</v>
      </c>
      <c r="F31" s="944" t="str">
        <f>IF(D31=0,"0-0",(VLOOKUP(D31,'CONSOLIDADO PLAN DESARROLLO'!$EL$9:$ET$304,3,0)))</f>
        <v>Tasa de Colocación de la población económicamente activa en busca de empleo (Total colocados PEA en busca de empleo / Total inscritos activos) (%)</v>
      </c>
      <c r="G31" s="966">
        <f>IF(D31=0,"0-0",(VLOOKUP(D31,'CONSOLIDADO PLAN DESARROLLO'!$EL$9:$ET$304,4,0)))</f>
        <v>25</v>
      </c>
      <c r="H31" s="950">
        <f>IF(D31=0,"0-0",(VLOOKUP(D31,'CONSOLIDADO PLAN DESARROLLO'!$EL$9:$ET$304,5,0)))</f>
        <v>30</v>
      </c>
      <c r="I31" s="953">
        <f>IF(D31=0,"0-0",(VLOOKUP(D31,'CONSOLIDADO PLAN DESARROLLO'!$EL$9:$ET$304,$R$3,0)))</f>
        <v>26</v>
      </c>
      <c r="J31" s="954"/>
      <c r="K31" s="959"/>
      <c r="L31" s="962"/>
      <c r="M31" s="853" t="s">
        <v>1940</v>
      </c>
      <c r="N31" s="850" t="s">
        <v>1938</v>
      </c>
      <c r="O31" s="852">
        <v>2</v>
      </c>
      <c r="P31" s="47"/>
      <c r="Q31" s="46"/>
      <c r="R31" s="863"/>
      <c r="S31" s="48"/>
      <c r="T31" s="866"/>
      <c r="U31" s="49"/>
      <c r="V31" s="866"/>
      <c r="W31" s="49"/>
      <c r="X31" s="866"/>
      <c r="Y31" s="49"/>
      <c r="Z31" s="866"/>
      <c r="AA31" s="49"/>
      <c r="AB31" s="866"/>
      <c r="AC31" s="49"/>
      <c r="AD31" s="866"/>
      <c r="AE31" s="49"/>
      <c r="AF31" s="866"/>
      <c r="AG31" s="50"/>
      <c r="AH31" s="860">
        <f>+R31+T31+V31+X31+Z31+AB31+AD31+AF31</f>
        <v>0</v>
      </c>
      <c r="AI31" s="104">
        <f t="shared" ref="AI31:AI39" si="74">AC31+AE31+AG31+S31+U31+W31+Y31+AA31</f>
        <v>0</v>
      </c>
      <c r="AJ31" s="51"/>
      <c r="AK31" s="52"/>
      <c r="AL31" s="52"/>
      <c r="AM31" s="52"/>
      <c r="AN31" s="52"/>
      <c r="AO31" s="52"/>
      <c r="AP31" s="53">
        <f t="shared" ref="AP31:AP39" si="75">SUM(AJ31:AO31)</f>
        <v>0</v>
      </c>
      <c r="AQ31" s="54"/>
      <c r="AR31" s="52"/>
      <c r="AS31" s="53">
        <f t="shared" ref="AS31:AS38" si="76">SUM(AQ31:AR31)</f>
        <v>0</v>
      </c>
      <c r="AT31" s="54"/>
      <c r="AU31" s="52"/>
      <c r="AV31" s="52"/>
      <c r="AW31" s="52"/>
      <c r="AX31" s="55"/>
      <c r="AY31" s="56"/>
      <c r="AZ31" s="56"/>
      <c r="BA31" s="57"/>
    </row>
    <row r="32" spans="1:53" ht="22.5" x14ac:dyDescent="0.2">
      <c r="A32" s="933"/>
      <c r="B32" s="935"/>
      <c r="C32" s="938"/>
      <c r="D32" s="941"/>
      <c r="E32" s="948"/>
      <c r="F32" s="944"/>
      <c r="G32" s="966"/>
      <c r="H32" s="950"/>
      <c r="I32" s="955"/>
      <c r="J32" s="956"/>
      <c r="K32" s="959"/>
      <c r="L32" s="963"/>
      <c r="M32" s="853" t="s">
        <v>1941</v>
      </c>
      <c r="N32" s="850" t="s">
        <v>1942</v>
      </c>
      <c r="O32" s="852">
        <v>1</v>
      </c>
      <c r="P32" s="47"/>
      <c r="Q32" s="46"/>
      <c r="R32" s="864"/>
      <c r="S32" s="48"/>
      <c r="T32" s="867"/>
      <c r="U32" s="49"/>
      <c r="V32" s="867"/>
      <c r="W32" s="49"/>
      <c r="X32" s="867"/>
      <c r="Y32" s="49"/>
      <c r="Z32" s="867"/>
      <c r="AA32" s="49"/>
      <c r="AB32" s="867"/>
      <c r="AC32" s="49"/>
      <c r="AD32" s="867"/>
      <c r="AE32" s="49"/>
      <c r="AF32" s="867"/>
      <c r="AG32" s="50"/>
      <c r="AH32" s="861"/>
      <c r="AI32" s="104">
        <f t="shared" ref="AI32:AI34" si="77">AC32+AE32+AG32+S32+U32+W32+Y32+AA32</f>
        <v>0</v>
      </c>
      <c r="AJ32" s="51"/>
      <c r="AK32" s="52"/>
      <c r="AL32" s="52"/>
      <c r="AM32" s="52"/>
      <c r="AN32" s="52"/>
      <c r="AO32" s="52"/>
      <c r="AP32" s="53">
        <f t="shared" ref="AP32:AP34" si="78">SUM(AJ32:AO32)</f>
        <v>0</v>
      </c>
      <c r="AQ32" s="54"/>
      <c r="AR32" s="52"/>
      <c r="AS32" s="53">
        <f t="shared" ref="AS32:AS34" si="79">SUM(AQ32:AR32)</f>
        <v>0</v>
      </c>
      <c r="AT32" s="54"/>
      <c r="AU32" s="52"/>
      <c r="AV32" s="52"/>
      <c r="AW32" s="52"/>
      <c r="AX32" s="55"/>
      <c r="AY32" s="56"/>
      <c r="AZ32" s="56"/>
      <c r="BA32" s="57"/>
    </row>
    <row r="33" spans="1:53" ht="22.5" x14ac:dyDescent="0.2">
      <c r="A33" s="933"/>
      <c r="B33" s="935"/>
      <c r="C33" s="938"/>
      <c r="D33" s="941"/>
      <c r="E33" s="948"/>
      <c r="F33" s="944"/>
      <c r="G33" s="966"/>
      <c r="H33" s="950"/>
      <c r="I33" s="955"/>
      <c r="J33" s="956"/>
      <c r="K33" s="959"/>
      <c r="L33" s="963"/>
      <c r="M33" s="853" t="s">
        <v>1943</v>
      </c>
      <c r="N33" s="850" t="s">
        <v>1938</v>
      </c>
      <c r="O33" s="852">
        <v>4</v>
      </c>
      <c r="P33" s="47"/>
      <c r="Q33" s="46"/>
      <c r="R33" s="864"/>
      <c r="S33" s="48"/>
      <c r="T33" s="867"/>
      <c r="U33" s="49"/>
      <c r="V33" s="867"/>
      <c r="W33" s="49"/>
      <c r="X33" s="867"/>
      <c r="Y33" s="49"/>
      <c r="Z33" s="867"/>
      <c r="AA33" s="49"/>
      <c r="AB33" s="867"/>
      <c r="AC33" s="49"/>
      <c r="AD33" s="867"/>
      <c r="AE33" s="49"/>
      <c r="AF33" s="867"/>
      <c r="AG33" s="50"/>
      <c r="AH33" s="861"/>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33.75" x14ac:dyDescent="0.2">
      <c r="A34" s="933"/>
      <c r="B34" s="935"/>
      <c r="C34" s="938"/>
      <c r="D34" s="941"/>
      <c r="E34" s="948"/>
      <c r="F34" s="944"/>
      <c r="G34" s="966"/>
      <c r="H34" s="950"/>
      <c r="I34" s="955"/>
      <c r="J34" s="956"/>
      <c r="K34" s="959"/>
      <c r="L34" s="963"/>
      <c r="M34" s="853" t="s">
        <v>1944</v>
      </c>
      <c r="N34" s="850" t="s">
        <v>1938</v>
      </c>
      <c r="O34" s="852">
        <v>2</v>
      </c>
      <c r="P34" s="47"/>
      <c r="Q34" s="46"/>
      <c r="R34" s="864"/>
      <c r="S34" s="48"/>
      <c r="T34" s="867"/>
      <c r="U34" s="49"/>
      <c r="V34" s="867"/>
      <c r="W34" s="49"/>
      <c r="X34" s="867"/>
      <c r="Y34" s="49"/>
      <c r="Z34" s="867"/>
      <c r="AA34" s="49"/>
      <c r="AB34" s="867"/>
      <c r="AC34" s="49"/>
      <c r="AD34" s="867"/>
      <c r="AE34" s="49"/>
      <c r="AF34" s="867"/>
      <c r="AG34" s="50"/>
      <c r="AH34" s="861"/>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33.75" x14ac:dyDescent="0.2">
      <c r="A35" s="933"/>
      <c r="B35" s="935"/>
      <c r="C35" s="938"/>
      <c r="D35" s="941"/>
      <c r="E35" s="948"/>
      <c r="F35" s="944"/>
      <c r="G35" s="966"/>
      <c r="H35" s="950"/>
      <c r="I35" s="955"/>
      <c r="J35" s="956"/>
      <c r="K35" s="959"/>
      <c r="L35" s="963"/>
      <c r="M35" s="853" t="s">
        <v>1945</v>
      </c>
      <c r="N35" s="850" t="s">
        <v>1938</v>
      </c>
      <c r="O35" s="852">
        <v>9</v>
      </c>
      <c r="P35" s="47"/>
      <c r="Q35" s="46"/>
      <c r="R35" s="864"/>
      <c r="S35" s="48"/>
      <c r="T35" s="867"/>
      <c r="U35" s="49"/>
      <c r="V35" s="867"/>
      <c r="W35" s="49"/>
      <c r="X35" s="867"/>
      <c r="Y35" s="49"/>
      <c r="Z35" s="867"/>
      <c r="AA35" s="49"/>
      <c r="AB35" s="867"/>
      <c r="AC35" s="49"/>
      <c r="AD35" s="867"/>
      <c r="AE35" s="49"/>
      <c r="AF35" s="867"/>
      <c r="AG35" s="50"/>
      <c r="AH35" s="86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45" x14ac:dyDescent="0.2">
      <c r="A36" s="933"/>
      <c r="B36" s="935"/>
      <c r="C36" s="938"/>
      <c r="D36" s="941"/>
      <c r="E36" s="948"/>
      <c r="F36" s="944"/>
      <c r="G36" s="966"/>
      <c r="H36" s="950"/>
      <c r="I36" s="955"/>
      <c r="J36" s="956"/>
      <c r="K36" s="959"/>
      <c r="L36" s="963"/>
      <c r="M36" s="853" t="s">
        <v>1946</v>
      </c>
      <c r="N36" s="850" t="s">
        <v>1938</v>
      </c>
      <c r="O36" s="852">
        <v>4</v>
      </c>
      <c r="P36" s="47"/>
      <c r="Q36" s="46"/>
      <c r="R36" s="864"/>
      <c r="S36" s="48"/>
      <c r="T36" s="867"/>
      <c r="U36" s="49"/>
      <c r="V36" s="867"/>
      <c r="W36" s="49"/>
      <c r="X36" s="867"/>
      <c r="Y36" s="49"/>
      <c r="Z36" s="867"/>
      <c r="AA36" s="49"/>
      <c r="AB36" s="867"/>
      <c r="AC36" s="49"/>
      <c r="AD36" s="867"/>
      <c r="AE36" s="49"/>
      <c r="AF36" s="867"/>
      <c r="AG36" s="50"/>
      <c r="AH36" s="861"/>
      <c r="AI36" s="104">
        <f t="shared" si="74"/>
        <v>0</v>
      </c>
      <c r="AJ36" s="51"/>
      <c r="AK36" s="52"/>
      <c r="AL36" s="52"/>
      <c r="AM36" s="52"/>
      <c r="AN36" s="52"/>
      <c r="AO36" s="52"/>
      <c r="AP36" s="53">
        <f t="shared" si="75"/>
        <v>0</v>
      </c>
      <c r="AQ36" s="54"/>
      <c r="AR36" s="52"/>
      <c r="AS36" s="53">
        <f t="shared" si="76"/>
        <v>0</v>
      </c>
      <c r="AT36" s="54"/>
      <c r="AU36" s="52"/>
      <c r="AV36" s="52"/>
      <c r="AW36" s="52"/>
      <c r="AX36" s="55"/>
      <c r="AY36" s="56"/>
      <c r="AZ36" s="56"/>
      <c r="BA36" s="57"/>
    </row>
    <row r="37" spans="1:53" ht="33.75" x14ac:dyDescent="0.2">
      <c r="A37" s="933"/>
      <c r="B37" s="935"/>
      <c r="C37" s="938"/>
      <c r="D37" s="941"/>
      <c r="E37" s="948"/>
      <c r="F37" s="944"/>
      <c r="G37" s="966"/>
      <c r="H37" s="950"/>
      <c r="I37" s="955"/>
      <c r="J37" s="956"/>
      <c r="K37" s="959"/>
      <c r="L37" s="963"/>
      <c r="M37" s="853" t="s">
        <v>1947</v>
      </c>
      <c r="N37" s="850" t="s">
        <v>1938</v>
      </c>
      <c r="O37" s="852">
        <v>4</v>
      </c>
      <c r="P37" s="47"/>
      <c r="Q37" s="46"/>
      <c r="R37" s="864"/>
      <c r="S37" s="48"/>
      <c r="T37" s="867"/>
      <c r="U37" s="49"/>
      <c r="V37" s="867"/>
      <c r="W37" s="49"/>
      <c r="X37" s="867"/>
      <c r="Y37" s="49"/>
      <c r="Z37" s="867"/>
      <c r="AA37" s="49"/>
      <c r="AB37" s="867"/>
      <c r="AC37" s="49"/>
      <c r="AD37" s="867"/>
      <c r="AE37" s="49"/>
      <c r="AF37" s="867"/>
      <c r="AG37" s="50"/>
      <c r="AH37" s="861"/>
      <c r="AI37" s="104">
        <f t="shared" si="74"/>
        <v>0</v>
      </c>
      <c r="AJ37" s="51"/>
      <c r="AK37" s="52"/>
      <c r="AL37" s="52"/>
      <c r="AM37" s="52"/>
      <c r="AN37" s="52"/>
      <c r="AO37" s="52"/>
      <c r="AP37" s="53">
        <f t="shared" si="75"/>
        <v>0</v>
      </c>
      <c r="AQ37" s="54"/>
      <c r="AR37" s="52"/>
      <c r="AS37" s="53">
        <f t="shared" si="76"/>
        <v>0</v>
      </c>
      <c r="AT37" s="54"/>
      <c r="AU37" s="52"/>
      <c r="AV37" s="52"/>
      <c r="AW37" s="52"/>
      <c r="AX37" s="55"/>
      <c r="AY37" s="56"/>
      <c r="AZ37" s="56"/>
      <c r="BA37" s="57"/>
    </row>
    <row r="38" spans="1:53" ht="45" x14ac:dyDescent="0.2">
      <c r="A38" s="933"/>
      <c r="B38" s="935"/>
      <c r="C38" s="938"/>
      <c r="D38" s="941"/>
      <c r="E38" s="948"/>
      <c r="F38" s="944"/>
      <c r="G38" s="966"/>
      <c r="H38" s="950"/>
      <c r="I38" s="955"/>
      <c r="J38" s="956"/>
      <c r="K38" s="959"/>
      <c r="L38" s="963"/>
      <c r="M38" s="856" t="s">
        <v>1948</v>
      </c>
      <c r="N38" s="850"/>
      <c r="O38" s="851"/>
      <c r="P38" s="47"/>
      <c r="Q38" s="46"/>
      <c r="R38" s="864"/>
      <c r="S38" s="48"/>
      <c r="T38" s="867"/>
      <c r="U38" s="49"/>
      <c r="V38" s="867"/>
      <c r="W38" s="49"/>
      <c r="X38" s="867"/>
      <c r="Y38" s="49"/>
      <c r="Z38" s="867"/>
      <c r="AA38" s="49"/>
      <c r="AB38" s="867"/>
      <c r="AC38" s="49"/>
      <c r="AD38" s="867"/>
      <c r="AE38" s="49"/>
      <c r="AF38" s="867"/>
      <c r="AG38" s="50"/>
      <c r="AH38" s="861"/>
      <c r="AI38" s="104">
        <f t="shared" si="74"/>
        <v>0</v>
      </c>
      <c r="AJ38" s="51"/>
      <c r="AK38" s="52"/>
      <c r="AL38" s="52"/>
      <c r="AM38" s="52"/>
      <c r="AN38" s="52"/>
      <c r="AO38" s="52"/>
      <c r="AP38" s="53">
        <f t="shared" si="75"/>
        <v>0</v>
      </c>
      <c r="AQ38" s="54"/>
      <c r="AR38" s="52"/>
      <c r="AS38" s="53">
        <f t="shared" si="76"/>
        <v>0</v>
      </c>
      <c r="AT38" s="54"/>
      <c r="AU38" s="52"/>
      <c r="AV38" s="52"/>
      <c r="AW38" s="52"/>
      <c r="AX38" s="55"/>
      <c r="AY38" s="56"/>
      <c r="AZ38" s="56"/>
      <c r="BA38" s="57"/>
    </row>
    <row r="39" spans="1:53" ht="33.75" x14ac:dyDescent="0.2">
      <c r="A39" s="933"/>
      <c r="B39" s="936"/>
      <c r="C39" s="939"/>
      <c r="D39" s="942"/>
      <c r="E39" s="948"/>
      <c r="F39" s="945"/>
      <c r="G39" s="967"/>
      <c r="H39" s="951"/>
      <c r="I39" s="955"/>
      <c r="J39" s="956"/>
      <c r="K39" s="960"/>
      <c r="L39" s="963"/>
      <c r="M39" s="857" t="s">
        <v>1949</v>
      </c>
      <c r="N39" s="854"/>
      <c r="O39" s="855"/>
      <c r="P39" s="108"/>
      <c r="Q39" s="107"/>
      <c r="R39" s="864"/>
      <c r="S39" s="109"/>
      <c r="T39" s="867"/>
      <c r="U39" s="110"/>
      <c r="V39" s="867"/>
      <c r="W39" s="110"/>
      <c r="X39" s="867"/>
      <c r="Y39" s="110"/>
      <c r="Z39" s="867"/>
      <c r="AA39" s="110"/>
      <c r="AB39" s="867"/>
      <c r="AC39" s="110"/>
      <c r="AD39" s="867"/>
      <c r="AE39" s="110"/>
      <c r="AF39" s="867"/>
      <c r="AG39" s="111"/>
      <c r="AH39" s="862"/>
      <c r="AI39" s="104">
        <f t="shared" si="74"/>
        <v>0</v>
      </c>
      <c r="AJ39" s="112"/>
      <c r="AK39" s="113"/>
      <c r="AL39" s="113"/>
      <c r="AM39" s="113"/>
      <c r="AN39" s="113"/>
      <c r="AO39" s="113"/>
      <c r="AP39" s="53">
        <f t="shared" si="75"/>
        <v>0</v>
      </c>
      <c r="AQ39" s="114"/>
      <c r="AR39" s="113"/>
      <c r="AS39" s="53">
        <f>SUM(AQ39:AR39)</f>
        <v>0</v>
      </c>
      <c r="AT39" s="114"/>
      <c r="AU39" s="113"/>
      <c r="AV39" s="113"/>
      <c r="AW39" s="113"/>
      <c r="AX39" s="115"/>
      <c r="AY39" s="116"/>
      <c r="AZ39" s="116"/>
      <c r="BA39" s="117"/>
    </row>
    <row r="40" spans="1:53" ht="9.9499999999999993" customHeight="1" thickBot="1" x14ac:dyDescent="0.25">
      <c r="A40" s="934"/>
      <c r="B40" s="937"/>
      <c r="C40" s="940"/>
      <c r="D40" s="943"/>
      <c r="E40" s="949"/>
      <c r="F40" s="946"/>
      <c r="G40" s="968"/>
      <c r="H40" s="952"/>
      <c r="I40" s="957"/>
      <c r="J40" s="958"/>
      <c r="K40" s="961"/>
      <c r="L40" s="964"/>
      <c r="M40" s="181"/>
      <c r="N40" s="182"/>
      <c r="O40" s="183"/>
      <c r="P40" s="118"/>
      <c r="Q40" s="118"/>
      <c r="R40" s="865"/>
      <c r="S40" s="184"/>
      <c r="T40" s="868"/>
      <c r="U40" s="185"/>
      <c r="V40" s="868"/>
      <c r="W40" s="185"/>
      <c r="X40" s="868"/>
      <c r="Y40" s="185"/>
      <c r="Z40" s="868"/>
      <c r="AA40" s="185"/>
      <c r="AB40" s="868"/>
      <c r="AC40" s="185"/>
      <c r="AD40" s="868"/>
      <c r="AE40" s="185"/>
      <c r="AF40" s="868"/>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customHeight="1" x14ac:dyDescent="0.2">
      <c r="A41" s="157"/>
      <c r="B41" s="193"/>
      <c r="C41" s="193"/>
      <c r="D41" s="193"/>
      <c r="E41" s="193"/>
      <c r="F41" s="193"/>
      <c r="G41" s="193"/>
      <c r="H41" s="193"/>
      <c r="I41" s="965"/>
      <c r="J41" s="965"/>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customHeight="1" x14ac:dyDescent="0.2">
      <c r="A42" s="932">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0">SUM(R43:R49)</f>
        <v>0</v>
      </c>
      <c r="S42" s="169">
        <f t="shared" ref="S42" si="81">SUM(S43:S49)</f>
        <v>0</v>
      </c>
      <c r="T42" s="170">
        <f t="shared" ref="T42" si="82">SUM(T43:T49)</f>
        <v>0</v>
      </c>
      <c r="U42" s="171">
        <f t="shared" ref="U42" si="83">SUM(U43:U49)</f>
        <v>0</v>
      </c>
      <c r="V42" s="170">
        <f t="shared" ref="V42" si="84">SUM(V43:V49)</f>
        <v>0</v>
      </c>
      <c r="W42" s="171">
        <f t="shared" ref="W42" si="85">SUM(W43:W49)</f>
        <v>0</v>
      </c>
      <c r="X42" s="170">
        <f t="shared" ref="X42" si="86">SUM(X43:X49)</f>
        <v>0</v>
      </c>
      <c r="Y42" s="171">
        <f t="shared" ref="Y42" si="87">SUM(Y43:Y49)</f>
        <v>0</v>
      </c>
      <c r="Z42" s="170">
        <f t="shared" ref="Z42" si="88">SUM(Z43:Z49)</f>
        <v>0</v>
      </c>
      <c r="AA42" s="171">
        <f t="shared" ref="AA42" si="89">SUM(AA43:AA49)</f>
        <v>0</v>
      </c>
      <c r="AB42" s="170">
        <f t="shared" ref="AB42" si="90">SUM(AB43:AB49)</f>
        <v>0</v>
      </c>
      <c r="AC42" s="171">
        <f t="shared" ref="AC42" si="91">SUM(AC43:AC49)</f>
        <v>0</v>
      </c>
      <c r="AD42" s="170">
        <f t="shared" ref="AD42" si="92">SUM(AD43:AD49)</f>
        <v>0</v>
      </c>
      <c r="AE42" s="171">
        <f t="shared" ref="AE42" si="93">SUM(AE43:AE49)</f>
        <v>0</v>
      </c>
      <c r="AF42" s="170">
        <f t="shared" ref="AF42" si="94">SUM(AF43:AF49)</f>
        <v>0</v>
      </c>
      <c r="AG42" s="172">
        <f t="shared" ref="AG42" si="95">SUM(AG43:AG49)</f>
        <v>0</v>
      </c>
      <c r="AH42" s="173">
        <f t="shared" ref="AH42" si="96">SUM(AH43:AH49)</f>
        <v>0</v>
      </c>
      <c r="AI42" s="174">
        <f t="shared" ref="AI42" si="97">SUM(AI43:AI49)</f>
        <v>0</v>
      </c>
      <c r="AJ42" s="41">
        <f t="shared" ref="AJ42" si="98">SUM(AJ43:AJ49)</f>
        <v>0</v>
      </c>
      <c r="AK42" s="42">
        <f t="shared" ref="AK42" si="99">SUM(AK43:AK49)</f>
        <v>0</v>
      </c>
      <c r="AL42" s="42">
        <f t="shared" ref="AL42" si="100">SUM(AL43:AL49)</f>
        <v>0</v>
      </c>
      <c r="AM42" s="42">
        <f t="shared" ref="AM42" si="101">SUM(AM43:AM49)</f>
        <v>0</v>
      </c>
      <c r="AN42" s="42">
        <f t="shared" ref="AN42" si="102">SUM(AN43:AN49)</f>
        <v>0</v>
      </c>
      <c r="AO42" s="42">
        <f t="shared" ref="AO42" si="103">SUM(AO43:AO49)</f>
        <v>0</v>
      </c>
      <c r="AP42" s="43">
        <f t="shared" ref="AP42" si="104">SUM(AP43:AP49)</f>
        <v>0</v>
      </c>
      <c r="AQ42" s="105">
        <f t="shared" ref="AQ42" si="105">SUM(AQ43:AQ49)</f>
        <v>0</v>
      </c>
      <c r="AR42" s="42">
        <f t="shared" ref="AR42" si="106">SUM(AR43:AR49)</f>
        <v>0</v>
      </c>
      <c r="AS42" s="43">
        <f t="shared" ref="AS42" si="107">SUM(AS43:AS49)</f>
        <v>0</v>
      </c>
      <c r="AT42" s="105">
        <f t="shared" ref="AT42" si="108">SUM(AT43:AT49)</f>
        <v>0</v>
      </c>
      <c r="AU42" s="42">
        <f t="shared" ref="AU42" si="109">SUM(AU43:AU49)</f>
        <v>0</v>
      </c>
      <c r="AV42" s="42">
        <f t="shared" ref="AV42" si="110">SUM(AV43:AV49)</f>
        <v>0</v>
      </c>
      <c r="AW42" s="42">
        <f t="shared" ref="AW42" si="111">SUM(AW43:AW49)</f>
        <v>0</v>
      </c>
      <c r="AX42" s="106">
        <f t="shared" ref="AX42" si="112">SUM(AX43:AX49)</f>
        <v>0</v>
      </c>
      <c r="AY42" s="44" t="s">
        <v>1687</v>
      </c>
      <c r="AZ42" s="44" t="s">
        <v>1688</v>
      </c>
      <c r="BA42" s="45" t="s">
        <v>1689</v>
      </c>
    </row>
    <row r="43" spans="1:53" ht="22.5" x14ac:dyDescent="0.2">
      <c r="A43" s="933"/>
      <c r="B43" s="935" t="str">
        <f>VLOOKUP($D$9,'PROYECTOS REGISTRADOS'!$A$2:$D$82,4,0)</f>
        <v>Mejoramiento del índice de desempleo entre la población económicamente activa residente en el Municipio de Tocancipá, Cundinamarca, Centro Oriente</v>
      </c>
      <c r="C43" s="938" t="str">
        <f>VLOOKUP($D$9,'PROYECTOS REGISTRADOS'!$A$2:$D$82,3,0)</f>
        <v>2016-25817-0030</v>
      </c>
      <c r="D43" s="941" t="s">
        <v>845</v>
      </c>
      <c r="E43" s="947" t="str">
        <f>IF(D43=0,"0-0",(VLOOKUP(D43,'CONSOLIDADO PLAN DESARROLLO'!$EL$9:$ET$304,2,0)))</f>
        <v>Mejorar la colocación de las mujeres dentro de los procesos de selección</v>
      </c>
      <c r="F43" s="944" t="str">
        <f>IF(D43=0,"0-0",(VLOOKUP(D43,'CONSOLIDADO PLAN DESARROLLO'!$EL$9:$ET$304,3,0)))</f>
        <v>Tasa de mujeres colocadas (Total mujeres colocadas / Total colocados) (%)</v>
      </c>
      <c r="G43" s="966">
        <f>IF(D43=0,"0-0",(VLOOKUP(D43,'CONSOLIDADO PLAN DESARROLLO'!$EL$9:$ET$304,4,0)))</f>
        <v>38</v>
      </c>
      <c r="H43" s="950">
        <f>IF(D43=0,"0-0",(VLOOKUP(D43,'CONSOLIDADO PLAN DESARROLLO'!$EL$9:$ET$304,5,0)))</f>
        <v>58</v>
      </c>
      <c r="I43" s="953">
        <f>IF(D43=0,"0-0",(VLOOKUP(D43,'CONSOLIDADO PLAN DESARROLLO'!$EL$9:$ET$304,$R$3,0)))</f>
        <v>45</v>
      </c>
      <c r="J43" s="954"/>
      <c r="K43" s="959"/>
      <c r="L43" s="962"/>
      <c r="M43" s="853" t="s">
        <v>1950</v>
      </c>
      <c r="N43" s="850" t="s">
        <v>1938</v>
      </c>
      <c r="O43" s="852">
        <v>4</v>
      </c>
      <c r="P43" s="47"/>
      <c r="Q43" s="46"/>
      <c r="R43" s="863"/>
      <c r="S43" s="48"/>
      <c r="T43" s="866"/>
      <c r="U43" s="49"/>
      <c r="V43" s="866"/>
      <c r="W43" s="49"/>
      <c r="X43" s="866"/>
      <c r="Y43" s="49"/>
      <c r="Z43" s="866"/>
      <c r="AA43" s="49"/>
      <c r="AB43" s="866"/>
      <c r="AC43" s="49"/>
      <c r="AD43" s="866"/>
      <c r="AE43" s="49"/>
      <c r="AF43" s="866"/>
      <c r="AG43" s="50"/>
      <c r="AH43" s="860">
        <f>+R43+T43+V43+X43+Z43+AB43+AD43+AF43</f>
        <v>0</v>
      </c>
      <c r="AI43" s="104">
        <f t="shared" ref="AI43:AI48" si="113">AC43+AE43+AG43+S43+U43+W43+Y43+AA43</f>
        <v>0</v>
      </c>
      <c r="AJ43" s="51"/>
      <c r="AK43" s="52"/>
      <c r="AL43" s="52"/>
      <c r="AM43" s="52"/>
      <c r="AN43" s="52"/>
      <c r="AO43" s="52"/>
      <c r="AP43" s="53">
        <f t="shared" ref="AP43:AP48" si="114">SUM(AJ43:AO43)</f>
        <v>0</v>
      </c>
      <c r="AQ43" s="54"/>
      <c r="AR43" s="52"/>
      <c r="AS43" s="53">
        <f t="shared" ref="AS43:AS47" si="115">SUM(AQ43:AR43)</f>
        <v>0</v>
      </c>
      <c r="AT43" s="54"/>
      <c r="AU43" s="52"/>
      <c r="AV43" s="52"/>
      <c r="AW43" s="52"/>
      <c r="AX43" s="55"/>
      <c r="AY43" s="56"/>
      <c r="AZ43" s="56"/>
      <c r="BA43" s="57"/>
    </row>
    <row r="44" spans="1:53" ht="33.75" x14ac:dyDescent="0.2">
      <c r="A44" s="933"/>
      <c r="B44" s="935"/>
      <c r="C44" s="938"/>
      <c r="D44" s="941"/>
      <c r="E44" s="948"/>
      <c r="F44" s="944"/>
      <c r="G44" s="966"/>
      <c r="H44" s="950"/>
      <c r="I44" s="955"/>
      <c r="J44" s="956"/>
      <c r="K44" s="959"/>
      <c r="L44" s="963"/>
      <c r="M44" s="853" t="s">
        <v>1951</v>
      </c>
      <c r="N44" s="850" t="s">
        <v>1938</v>
      </c>
      <c r="O44" s="852">
        <v>4</v>
      </c>
      <c r="P44" s="47"/>
      <c r="Q44" s="46"/>
      <c r="R44" s="864"/>
      <c r="S44" s="48"/>
      <c r="T44" s="867"/>
      <c r="U44" s="49"/>
      <c r="V44" s="867"/>
      <c r="W44" s="49"/>
      <c r="X44" s="867"/>
      <c r="Y44" s="49"/>
      <c r="Z44" s="867"/>
      <c r="AA44" s="49"/>
      <c r="AB44" s="867"/>
      <c r="AC44" s="49"/>
      <c r="AD44" s="867"/>
      <c r="AE44" s="49"/>
      <c r="AF44" s="867"/>
      <c r="AG44" s="50"/>
      <c r="AH44" s="861"/>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customHeight="1" x14ac:dyDescent="0.2">
      <c r="A45" s="933"/>
      <c r="B45" s="935"/>
      <c r="C45" s="938"/>
      <c r="D45" s="941"/>
      <c r="E45" s="948"/>
      <c r="F45" s="944"/>
      <c r="G45" s="966"/>
      <c r="H45" s="950"/>
      <c r="I45" s="955"/>
      <c r="J45" s="956"/>
      <c r="K45" s="959"/>
      <c r="L45" s="963"/>
      <c r="M45" s="175"/>
      <c r="N45" s="176"/>
      <c r="O45" s="177"/>
      <c r="P45" s="47"/>
      <c r="Q45" s="46"/>
      <c r="R45" s="864"/>
      <c r="S45" s="48"/>
      <c r="T45" s="867"/>
      <c r="U45" s="49"/>
      <c r="V45" s="867"/>
      <c r="W45" s="49"/>
      <c r="X45" s="867"/>
      <c r="Y45" s="49"/>
      <c r="Z45" s="867"/>
      <c r="AA45" s="49"/>
      <c r="AB45" s="867"/>
      <c r="AC45" s="49"/>
      <c r="AD45" s="867"/>
      <c r="AE45" s="49"/>
      <c r="AF45" s="867"/>
      <c r="AG45" s="50"/>
      <c r="AH45" s="861"/>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3"/>
      <c r="B46" s="935"/>
      <c r="C46" s="938"/>
      <c r="D46" s="941"/>
      <c r="E46" s="948"/>
      <c r="F46" s="944"/>
      <c r="G46" s="966"/>
      <c r="H46" s="950"/>
      <c r="I46" s="955"/>
      <c r="J46" s="956"/>
      <c r="K46" s="959"/>
      <c r="L46" s="963"/>
      <c r="M46" s="175"/>
      <c r="N46" s="176"/>
      <c r="O46" s="177"/>
      <c r="P46" s="47"/>
      <c r="Q46" s="46"/>
      <c r="R46" s="864"/>
      <c r="S46" s="48"/>
      <c r="T46" s="867"/>
      <c r="U46" s="49"/>
      <c r="V46" s="867"/>
      <c r="W46" s="49"/>
      <c r="X46" s="867"/>
      <c r="Y46" s="49"/>
      <c r="Z46" s="867"/>
      <c r="AA46" s="49"/>
      <c r="AB46" s="867"/>
      <c r="AC46" s="49"/>
      <c r="AD46" s="867"/>
      <c r="AE46" s="49"/>
      <c r="AF46" s="867"/>
      <c r="AG46" s="50"/>
      <c r="AH46" s="861"/>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933"/>
      <c r="B47" s="935"/>
      <c r="C47" s="938"/>
      <c r="D47" s="941"/>
      <c r="E47" s="948"/>
      <c r="F47" s="944"/>
      <c r="G47" s="966"/>
      <c r="H47" s="950"/>
      <c r="I47" s="955"/>
      <c r="J47" s="956"/>
      <c r="K47" s="959"/>
      <c r="L47" s="963"/>
      <c r="M47" s="175"/>
      <c r="N47" s="176"/>
      <c r="O47" s="177"/>
      <c r="P47" s="47"/>
      <c r="Q47" s="46"/>
      <c r="R47" s="864"/>
      <c r="S47" s="48"/>
      <c r="T47" s="867"/>
      <c r="U47" s="49"/>
      <c r="V47" s="867"/>
      <c r="W47" s="49"/>
      <c r="X47" s="867"/>
      <c r="Y47" s="49"/>
      <c r="Z47" s="867"/>
      <c r="AA47" s="49"/>
      <c r="AB47" s="867"/>
      <c r="AC47" s="49"/>
      <c r="AD47" s="867"/>
      <c r="AE47" s="49"/>
      <c r="AF47" s="867"/>
      <c r="AG47" s="50"/>
      <c r="AH47" s="861"/>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customHeight="1" x14ac:dyDescent="0.2">
      <c r="A48" s="933"/>
      <c r="B48" s="936"/>
      <c r="C48" s="939"/>
      <c r="D48" s="942"/>
      <c r="E48" s="948"/>
      <c r="F48" s="945"/>
      <c r="G48" s="967"/>
      <c r="H48" s="951"/>
      <c r="I48" s="955"/>
      <c r="J48" s="956"/>
      <c r="K48" s="960"/>
      <c r="L48" s="963"/>
      <c r="M48" s="178"/>
      <c r="N48" s="179"/>
      <c r="O48" s="180"/>
      <c r="P48" s="108"/>
      <c r="Q48" s="107"/>
      <c r="R48" s="864"/>
      <c r="S48" s="109"/>
      <c r="T48" s="867"/>
      <c r="U48" s="110"/>
      <c r="V48" s="867"/>
      <c r="W48" s="110"/>
      <c r="X48" s="867"/>
      <c r="Y48" s="110"/>
      <c r="Z48" s="867"/>
      <c r="AA48" s="110"/>
      <c r="AB48" s="867"/>
      <c r="AC48" s="110"/>
      <c r="AD48" s="867"/>
      <c r="AE48" s="110"/>
      <c r="AF48" s="867"/>
      <c r="AG48" s="111"/>
      <c r="AH48" s="862"/>
      <c r="AI48" s="104">
        <f t="shared" si="113"/>
        <v>0</v>
      </c>
      <c r="AJ48" s="112"/>
      <c r="AK48" s="113"/>
      <c r="AL48" s="113"/>
      <c r="AM48" s="113"/>
      <c r="AN48" s="113"/>
      <c r="AO48" s="113"/>
      <c r="AP48" s="53">
        <f t="shared" si="114"/>
        <v>0</v>
      </c>
      <c r="AQ48" s="114"/>
      <c r="AR48" s="113"/>
      <c r="AS48" s="53">
        <f>SUM(AQ48:AR48)</f>
        <v>0</v>
      </c>
      <c r="AT48" s="114"/>
      <c r="AU48" s="113"/>
      <c r="AV48" s="113"/>
      <c r="AW48" s="113"/>
      <c r="AX48" s="115"/>
      <c r="AY48" s="116"/>
      <c r="AZ48" s="116"/>
      <c r="BA48" s="117"/>
    </row>
    <row r="49" spans="1:53" ht="9.9499999999999993" customHeight="1" thickBot="1" x14ac:dyDescent="0.25">
      <c r="A49" s="934"/>
      <c r="B49" s="937"/>
      <c r="C49" s="940"/>
      <c r="D49" s="943"/>
      <c r="E49" s="949"/>
      <c r="F49" s="946"/>
      <c r="G49" s="968"/>
      <c r="H49" s="952"/>
      <c r="I49" s="957"/>
      <c r="J49" s="958"/>
      <c r="K49" s="961"/>
      <c r="L49" s="964"/>
      <c r="M49" s="181"/>
      <c r="N49" s="182"/>
      <c r="O49" s="183"/>
      <c r="P49" s="118"/>
      <c r="Q49" s="118"/>
      <c r="R49" s="865"/>
      <c r="S49" s="184"/>
      <c r="T49" s="868"/>
      <c r="U49" s="185"/>
      <c r="V49" s="868"/>
      <c r="W49" s="185"/>
      <c r="X49" s="868"/>
      <c r="Y49" s="185"/>
      <c r="Z49" s="868"/>
      <c r="AA49" s="185"/>
      <c r="AB49" s="868"/>
      <c r="AC49" s="185"/>
      <c r="AD49" s="868"/>
      <c r="AE49" s="185"/>
      <c r="AF49" s="868"/>
      <c r="AG49" s="186"/>
      <c r="AH49" s="119"/>
      <c r="AI49" s="120"/>
      <c r="AJ49" s="187"/>
      <c r="AK49" s="188"/>
      <c r="AL49" s="188"/>
      <c r="AM49" s="188"/>
      <c r="AN49" s="188"/>
      <c r="AO49" s="188"/>
      <c r="AP49" s="121"/>
      <c r="AQ49" s="189"/>
      <c r="AR49" s="188"/>
      <c r="AS49" s="121"/>
      <c r="AT49" s="189"/>
      <c r="AU49" s="188"/>
      <c r="AV49" s="188"/>
      <c r="AW49" s="188"/>
      <c r="AX49" s="190"/>
      <c r="AY49" s="191"/>
      <c r="AZ49" s="191"/>
      <c r="BA49" s="192"/>
    </row>
    <row r="50" spans="1:53" ht="6" customHeight="1" x14ac:dyDescent="0.2">
      <c r="A50" s="157"/>
      <c r="B50" s="193"/>
      <c r="C50" s="193"/>
      <c r="D50" s="193"/>
      <c r="E50" s="193"/>
      <c r="F50" s="193"/>
      <c r="G50" s="193"/>
      <c r="H50" s="193"/>
      <c r="I50" s="965"/>
      <c r="J50" s="965"/>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4"/>
      <c r="AJ50" s="194"/>
      <c r="AK50" s="194"/>
      <c r="AL50" s="194"/>
      <c r="AM50" s="194"/>
      <c r="AN50" s="194"/>
      <c r="AO50" s="195"/>
      <c r="AP50" s="194"/>
      <c r="AQ50" s="194"/>
      <c r="AR50" s="194"/>
      <c r="AS50" s="194"/>
      <c r="AT50" s="194"/>
      <c r="AU50" s="194"/>
      <c r="AV50" s="194"/>
      <c r="AW50" s="194"/>
      <c r="AX50" s="194"/>
      <c r="AY50" s="194"/>
      <c r="AZ50" s="194"/>
      <c r="BA50" s="157"/>
    </row>
    <row r="51" spans="1:53" ht="72" customHeight="1" x14ac:dyDescent="0.2">
      <c r="A51" s="932">
        <v>5</v>
      </c>
      <c r="B51" s="162" t="s">
        <v>1710</v>
      </c>
      <c r="C51" s="163" t="s">
        <v>1711</v>
      </c>
      <c r="D51" s="164" t="s">
        <v>21</v>
      </c>
      <c r="E51" s="164" t="s">
        <v>1899</v>
      </c>
      <c r="F51" s="163" t="s">
        <v>1712</v>
      </c>
      <c r="G51" s="165" t="s">
        <v>1680</v>
      </c>
      <c r="H51" s="165" t="s">
        <v>1681</v>
      </c>
      <c r="I51" s="166" t="s">
        <v>1915</v>
      </c>
      <c r="J51" s="167">
        <f>+$N$3</f>
        <v>2017</v>
      </c>
      <c r="K51" s="165" t="s">
        <v>1932</v>
      </c>
      <c r="L51" s="166" t="s">
        <v>1933</v>
      </c>
      <c r="M51" s="163" t="s">
        <v>1713</v>
      </c>
      <c r="N51" s="163" t="s">
        <v>1714</v>
      </c>
      <c r="O51" s="163" t="s">
        <v>1715</v>
      </c>
      <c r="P51" s="163" t="s">
        <v>1716</v>
      </c>
      <c r="Q51" s="163" t="s">
        <v>1717</v>
      </c>
      <c r="R51" s="168">
        <f t="shared" ref="R51" si="116">SUM(R52:R58)</f>
        <v>0</v>
      </c>
      <c r="S51" s="169">
        <f t="shared" ref="S51" si="117">SUM(S52:S58)</f>
        <v>0</v>
      </c>
      <c r="T51" s="170">
        <f t="shared" ref="T51" si="118">SUM(T52:T58)</f>
        <v>0</v>
      </c>
      <c r="U51" s="171">
        <f t="shared" ref="U51" si="119">SUM(U52:U58)</f>
        <v>0</v>
      </c>
      <c r="V51" s="170">
        <f t="shared" ref="V51" si="120">SUM(V52:V58)</f>
        <v>0</v>
      </c>
      <c r="W51" s="171">
        <f t="shared" ref="W51" si="121">SUM(W52:W58)</f>
        <v>0</v>
      </c>
      <c r="X51" s="170">
        <f t="shared" ref="X51" si="122">SUM(X52:X58)</f>
        <v>0</v>
      </c>
      <c r="Y51" s="171">
        <f t="shared" ref="Y51" si="123">SUM(Y52:Y58)</f>
        <v>0</v>
      </c>
      <c r="Z51" s="170">
        <f t="shared" ref="Z51" si="124">SUM(Z52:Z58)</f>
        <v>0</v>
      </c>
      <c r="AA51" s="171">
        <f t="shared" ref="AA51" si="125">SUM(AA52:AA58)</f>
        <v>0</v>
      </c>
      <c r="AB51" s="170">
        <f t="shared" ref="AB51" si="126">SUM(AB52:AB58)</f>
        <v>0</v>
      </c>
      <c r="AC51" s="171">
        <f t="shared" ref="AC51" si="127">SUM(AC52:AC58)</f>
        <v>0</v>
      </c>
      <c r="AD51" s="170">
        <f t="shared" ref="AD51" si="128">SUM(AD52:AD58)</f>
        <v>0</v>
      </c>
      <c r="AE51" s="171">
        <f t="shared" ref="AE51" si="129">SUM(AE52:AE58)</f>
        <v>0</v>
      </c>
      <c r="AF51" s="170">
        <f t="shared" ref="AF51" si="130">SUM(AF52:AF58)</f>
        <v>0</v>
      </c>
      <c r="AG51" s="172">
        <f t="shared" ref="AG51" si="131">SUM(AG52:AG58)</f>
        <v>0</v>
      </c>
      <c r="AH51" s="173">
        <f t="shared" ref="AH51" si="132">SUM(AH52:AH58)</f>
        <v>0</v>
      </c>
      <c r="AI51" s="174">
        <f t="shared" ref="AI51" si="133">SUM(AI52:AI58)</f>
        <v>0</v>
      </c>
      <c r="AJ51" s="41">
        <f t="shared" ref="AJ51" si="134">SUM(AJ52:AJ58)</f>
        <v>0</v>
      </c>
      <c r="AK51" s="42">
        <f t="shared" ref="AK51" si="135">SUM(AK52:AK58)</f>
        <v>0</v>
      </c>
      <c r="AL51" s="42">
        <f t="shared" ref="AL51" si="136">SUM(AL52:AL58)</f>
        <v>0</v>
      </c>
      <c r="AM51" s="42">
        <f t="shared" ref="AM51" si="137">SUM(AM52:AM58)</f>
        <v>0</v>
      </c>
      <c r="AN51" s="42">
        <f t="shared" ref="AN51" si="138">SUM(AN52:AN58)</f>
        <v>0</v>
      </c>
      <c r="AO51" s="42">
        <f t="shared" ref="AO51" si="139">SUM(AO52:AO58)</f>
        <v>0</v>
      </c>
      <c r="AP51" s="43">
        <f t="shared" ref="AP51" si="140">SUM(AP52:AP58)</f>
        <v>0</v>
      </c>
      <c r="AQ51" s="105">
        <f t="shared" ref="AQ51" si="141">SUM(AQ52:AQ58)</f>
        <v>0</v>
      </c>
      <c r="AR51" s="42">
        <f t="shared" ref="AR51" si="142">SUM(AR52:AR58)</f>
        <v>0</v>
      </c>
      <c r="AS51" s="43">
        <f t="shared" ref="AS51" si="143">SUM(AS52:AS58)</f>
        <v>0</v>
      </c>
      <c r="AT51" s="105">
        <f t="shared" ref="AT51" si="144">SUM(AT52:AT58)</f>
        <v>0</v>
      </c>
      <c r="AU51" s="42">
        <f t="shared" ref="AU51" si="145">SUM(AU52:AU58)</f>
        <v>0</v>
      </c>
      <c r="AV51" s="42">
        <f t="shared" ref="AV51" si="146">SUM(AV52:AV58)</f>
        <v>0</v>
      </c>
      <c r="AW51" s="42">
        <f t="shared" ref="AW51" si="147">SUM(AW52:AW58)</f>
        <v>0</v>
      </c>
      <c r="AX51" s="106">
        <f t="shared" ref="AX51" si="148">SUM(AX52:AX58)</f>
        <v>0</v>
      </c>
      <c r="AY51" s="44" t="s">
        <v>1687</v>
      </c>
      <c r="AZ51" s="44" t="s">
        <v>1688</v>
      </c>
      <c r="BA51" s="45" t="s">
        <v>1689</v>
      </c>
    </row>
    <row r="52" spans="1:53" ht="22.5" x14ac:dyDescent="0.2">
      <c r="A52" s="933"/>
      <c r="B52" s="935" t="str">
        <f>VLOOKUP($D$9,'PROYECTOS REGISTRADOS'!$A$2:$D$82,4,0)</f>
        <v>Mejoramiento del índice de desempleo entre la población económicamente activa residente en el Municipio de Tocancipá, Cundinamarca, Centro Oriente</v>
      </c>
      <c r="C52" s="938" t="str">
        <f>VLOOKUP($D$9,'PROYECTOS REGISTRADOS'!$A$2:$D$82,3,0)</f>
        <v>2016-25817-0030</v>
      </c>
      <c r="D52" s="941" t="s">
        <v>849</v>
      </c>
      <c r="E52" s="947" t="str">
        <f>IF(D52=0,"0-0",(VLOOKUP(D52,'CONSOLIDADO PLAN DESARROLLO'!$EL$9:$ET$304,2,0)))</f>
        <v>Incrementar la colocación de los profesionales residentes en el Municipio dentro los procesos de selección</v>
      </c>
      <c r="F52" s="944" t="str">
        <f>IF(D52=0,"0-0",(VLOOKUP(D52,'CONSOLIDADO PLAN DESARROLLO'!$EL$9:$ET$304,3,0)))</f>
        <v>Tasa de profesionales colocados (Total profesionales y/o administrativos colocados / Total inscritos) (%).</v>
      </c>
      <c r="G52" s="966">
        <f>IF(D52=0,"0-0",(VLOOKUP(D52,'CONSOLIDADO PLAN DESARROLLO'!$EL$9:$ET$304,4,0)))</f>
        <v>2</v>
      </c>
      <c r="H52" s="950">
        <f>IF(D52=0,"0-0",(VLOOKUP(D52,'CONSOLIDADO PLAN DESARROLLO'!$EL$9:$ET$304,5,0)))</f>
        <v>10</v>
      </c>
      <c r="I52" s="953">
        <f>IF(D52=0,"0-0",(VLOOKUP(D52,'CONSOLIDADO PLAN DESARROLLO'!$EL$9:$ET$304,$R$3,0)))</f>
        <v>4</v>
      </c>
      <c r="J52" s="954"/>
      <c r="K52" s="959"/>
      <c r="L52" s="962"/>
      <c r="M52" s="853" t="s">
        <v>1952</v>
      </c>
      <c r="N52" s="850" t="s">
        <v>1938</v>
      </c>
      <c r="O52" s="852">
        <v>5</v>
      </c>
      <c r="P52" s="47"/>
      <c r="Q52" s="46"/>
      <c r="R52" s="863"/>
      <c r="S52" s="48"/>
      <c r="T52" s="866"/>
      <c r="U52" s="49"/>
      <c r="V52" s="866"/>
      <c r="W52" s="49"/>
      <c r="X52" s="866"/>
      <c r="Y52" s="49"/>
      <c r="Z52" s="866"/>
      <c r="AA52" s="49"/>
      <c r="AB52" s="866"/>
      <c r="AC52" s="49"/>
      <c r="AD52" s="866"/>
      <c r="AE52" s="49"/>
      <c r="AF52" s="866"/>
      <c r="AG52" s="50"/>
      <c r="AH52" s="860">
        <f>+R52+T52+V52+X52+Z52+AB52+AD52+AF52</f>
        <v>0</v>
      </c>
      <c r="AI52" s="104">
        <f t="shared" ref="AI52:AI57" si="149">AC52+AE52+AG52+S52+U52+W52+Y52+AA52</f>
        <v>0</v>
      </c>
      <c r="AJ52" s="51"/>
      <c r="AK52" s="52"/>
      <c r="AL52" s="52"/>
      <c r="AM52" s="52"/>
      <c r="AN52" s="52"/>
      <c r="AO52" s="52"/>
      <c r="AP52" s="53">
        <f t="shared" ref="AP52:AP57" si="150">SUM(AJ52:AO52)</f>
        <v>0</v>
      </c>
      <c r="AQ52" s="54"/>
      <c r="AR52" s="52"/>
      <c r="AS52" s="53">
        <f t="shared" ref="AS52:AS56" si="151">SUM(AQ52:AR52)</f>
        <v>0</v>
      </c>
      <c r="AT52" s="54"/>
      <c r="AU52" s="52"/>
      <c r="AV52" s="52"/>
      <c r="AW52" s="52"/>
      <c r="AX52" s="55"/>
      <c r="AY52" s="56"/>
      <c r="AZ52" s="56"/>
      <c r="BA52" s="57"/>
    </row>
    <row r="53" spans="1:53" ht="33.75" x14ac:dyDescent="0.2">
      <c r="A53" s="933"/>
      <c r="B53" s="935"/>
      <c r="C53" s="938"/>
      <c r="D53" s="941"/>
      <c r="E53" s="948"/>
      <c r="F53" s="944"/>
      <c r="G53" s="966"/>
      <c r="H53" s="950"/>
      <c r="I53" s="955"/>
      <c r="J53" s="956"/>
      <c r="K53" s="959"/>
      <c r="L53" s="963"/>
      <c r="M53" s="853" t="s">
        <v>1953</v>
      </c>
      <c r="N53" s="850" t="s">
        <v>1938</v>
      </c>
      <c r="O53" s="852">
        <v>2</v>
      </c>
      <c r="P53" s="47"/>
      <c r="Q53" s="46"/>
      <c r="R53" s="864"/>
      <c r="S53" s="48"/>
      <c r="T53" s="867"/>
      <c r="U53" s="49"/>
      <c r="V53" s="867"/>
      <c r="W53" s="49"/>
      <c r="X53" s="867"/>
      <c r="Y53" s="49"/>
      <c r="Z53" s="867"/>
      <c r="AA53" s="49"/>
      <c r="AB53" s="867"/>
      <c r="AC53" s="49"/>
      <c r="AD53" s="867"/>
      <c r="AE53" s="49"/>
      <c r="AF53" s="867"/>
      <c r="AG53" s="50"/>
      <c r="AH53" s="861"/>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customHeight="1" x14ac:dyDescent="0.2">
      <c r="A54" s="933"/>
      <c r="B54" s="935"/>
      <c r="C54" s="938"/>
      <c r="D54" s="941"/>
      <c r="E54" s="948"/>
      <c r="F54" s="944"/>
      <c r="G54" s="966"/>
      <c r="H54" s="950"/>
      <c r="I54" s="955"/>
      <c r="J54" s="956"/>
      <c r="K54" s="959"/>
      <c r="L54" s="963"/>
      <c r="M54" s="175"/>
      <c r="N54" s="176"/>
      <c r="O54" s="177"/>
      <c r="P54" s="47"/>
      <c r="Q54" s="46"/>
      <c r="R54" s="864"/>
      <c r="S54" s="48"/>
      <c r="T54" s="867"/>
      <c r="U54" s="49"/>
      <c r="V54" s="867"/>
      <c r="W54" s="49"/>
      <c r="X54" s="867"/>
      <c r="Y54" s="49"/>
      <c r="Z54" s="867"/>
      <c r="AA54" s="49"/>
      <c r="AB54" s="867"/>
      <c r="AC54" s="49"/>
      <c r="AD54" s="867"/>
      <c r="AE54" s="49"/>
      <c r="AF54" s="867"/>
      <c r="AG54" s="50"/>
      <c r="AH54" s="861"/>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customHeight="1" x14ac:dyDescent="0.2">
      <c r="A55" s="933"/>
      <c r="B55" s="935"/>
      <c r="C55" s="938"/>
      <c r="D55" s="941"/>
      <c r="E55" s="948"/>
      <c r="F55" s="944"/>
      <c r="G55" s="966"/>
      <c r="H55" s="950"/>
      <c r="I55" s="955"/>
      <c r="J55" s="956"/>
      <c r="K55" s="959"/>
      <c r="L55" s="963"/>
      <c r="M55" s="175"/>
      <c r="N55" s="176"/>
      <c r="O55" s="177"/>
      <c r="P55" s="47"/>
      <c r="Q55" s="46"/>
      <c r="R55" s="864"/>
      <c r="S55" s="48"/>
      <c r="T55" s="867"/>
      <c r="U55" s="49"/>
      <c r="V55" s="867"/>
      <c r="W55" s="49"/>
      <c r="X55" s="867"/>
      <c r="Y55" s="49"/>
      <c r="Z55" s="867"/>
      <c r="AA55" s="49"/>
      <c r="AB55" s="867"/>
      <c r="AC55" s="49"/>
      <c r="AD55" s="867"/>
      <c r="AE55" s="49"/>
      <c r="AF55" s="867"/>
      <c r="AG55" s="50"/>
      <c r="AH55" s="861"/>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customHeight="1" x14ac:dyDescent="0.2">
      <c r="A56" s="933"/>
      <c r="B56" s="935"/>
      <c r="C56" s="938"/>
      <c r="D56" s="941"/>
      <c r="E56" s="948"/>
      <c r="F56" s="944"/>
      <c r="G56" s="966"/>
      <c r="H56" s="950"/>
      <c r="I56" s="955"/>
      <c r="J56" s="956"/>
      <c r="K56" s="959"/>
      <c r="L56" s="963"/>
      <c r="M56" s="175"/>
      <c r="N56" s="176"/>
      <c r="O56" s="177"/>
      <c r="P56" s="47"/>
      <c r="Q56" s="46"/>
      <c r="R56" s="864"/>
      <c r="S56" s="48"/>
      <c r="T56" s="867"/>
      <c r="U56" s="49"/>
      <c r="V56" s="867"/>
      <c r="W56" s="49"/>
      <c r="X56" s="867"/>
      <c r="Y56" s="49"/>
      <c r="Z56" s="867"/>
      <c r="AA56" s="49"/>
      <c r="AB56" s="867"/>
      <c r="AC56" s="49"/>
      <c r="AD56" s="867"/>
      <c r="AE56" s="49"/>
      <c r="AF56" s="867"/>
      <c r="AG56" s="50"/>
      <c r="AH56" s="861"/>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17.25" customHeight="1" x14ac:dyDescent="0.2">
      <c r="A57" s="933"/>
      <c r="B57" s="936"/>
      <c r="C57" s="939"/>
      <c r="D57" s="942"/>
      <c r="E57" s="948"/>
      <c r="F57" s="945"/>
      <c r="G57" s="967"/>
      <c r="H57" s="951"/>
      <c r="I57" s="955"/>
      <c r="J57" s="956"/>
      <c r="K57" s="960"/>
      <c r="L57" s="963"/>
      <c r="M57" s="178"/>
      <c r="N57" s="179"/>
      <c r="O57" s="180"/>
      <c r="P57" s="108"/>
      <c r="Q57" s="107"/>
      <c r="R57" s="864"/>
      <c r="S57" s="109"/>
      <c r="T57" s="867"/>
      <c r="U57" s="110"/>
      <c r="V57" s="867"/>
      <c r="W57" s="110"/>
      <c r="X57" s="867"/>
      <c r="Y57" s="110"/>
      <c r="Z57" s="867"/>
      <c r="AA57" s="110"/>
      <c r="AB57" s="867"/>
      <c r="AC57" s="110"/>
      <c r="AD57" s="867"/>
      <c r="AE57" s="110"/>
      <c r="AF57" s="867"/>
      <c r="AG57" s="111"/>
      <c r="AH57" s="862"/>
      <c r="AI57" s="104">
        <f t="shared" si="149"/>
        <v>0</v>
      </c>
      <c r="AJ57" s="112"/>
      <c r="AK57" s="113"/>
      <c r="AL57" s="113"/>
      <c r="AM57" s="113"/>
      <c r="AN57" s="113"/>
      <c r="AO57" s="113"/>
      <c r="AP57" s="53">
        <f t="shared" si="150"/>
        <v>0</v>
      </c>
      <c r="AQ57" s="114"/>
      <c r="AR57" s="113"/>
      <c r="AS57" s="53">
        <f>SUM(AQ57:AR57)</f>
        <v>0</v>
      </c>
      <c r="AT57" s="114"/>
      <c r="AU57" s="113"/>
      <c r="AV57" s="113"/>
      <c r="AW57" s="113"/>
      <c r="AX57" s="115"/>
      <c r="AY57" s="116"/>
      <c r="AZ57" s="116"/>
      <c r="BA57" s="117"/>
    </row>
    <row r="58" spans="1:53" ht="9.9499999999999993" customHeight="1" thickBot="1" x14ac:dyDescent="0.25">
      <c r="A58" s="934"/>
      <c r="B58" s="937"/>
      <c r="C58" s="940"/>
      <c r="D58" s="943"/>
      <c r="E58" s="949"/>
      <c r="F58" s="946"/>
      <c r="G58" s="968"/>
      <c r="H58" s="952"/>
      <c r="I58" s="957"/>
      <c r="J58" s="958"/>
      <c r="K58" s="961"/>
      <c r="L58" s="964"/>
      <c r="M58" s="181"/>
      <c r="N58" s="182"/>
      <c r="O58" s="183"/>
      <c r="P58" s="118"/>
      <c r="Q58" s="118"/>
      <c r="R58" s="865"/>
      <c r="S58" s="184"/>
      <c r="T58" s="868"/>
      <c r="U58" s="185"/>
      <c r="V58" s="868"/>
      <c r="W58" s="185"/>
      <c r="X58" s="868"/>
      <c r="Y58" s="185"/>
      <c r="Z58" s="868"/>
      <c r="AA58" s="185"/>
      <c r="AB58" s="868"/>
      <c r="AC58" s="185"/>
      <c r="AD58" s="868"/>
      <c r="AE58" s="185"/>
      <c r="AF58" s="868"/>
      <c r="AG58" s="186"/>
      <c r="AH58" s="119"/>
      <c r="AI58" s="120"/>
      <c r="AJ58" s="187"/>
      <c r="AK58" s="188"/>
      <c r="AL58" s="188"/>
      <c r="AM58" s="188"/>
      <c r="AN58" s="188"/>
      <c r="AO58" s="188"/>
      <c r="AP58" s="121"/>
      <c r="AQ58" s="189"/>
      <c r="AR58" s="188"/>
      <c r="AS58" s="121"/>
      <c r="AT58" s="189"/>
      <c r="AU58" s="188"/>
      <c r="AV58" s="188"/>
      <c r="AW58" s="188"/>
      <c r="AX58" s="190"/>
      <c r="AY58" s="191"/>
      <c r="AZ58" s="191"/>
      <c r="BA58" s="192"/>
    </row>
    <row r="59" spans="1:53" ht="6" customHeight="1" x14ac:dyDescent="0.2">
      <c r="A59" s="157"/>
      <c r="B59" s="193"/>
      <c r="C59" s="193"/>
      <c r="D59" s="193"/>
      <c r="E59" s="193"/>
      <c r="F59" s="193"/>
      <c r="G59" s="193"/>
      <c r="H59" s="193"/>
      <c r="I59" s="965"/>
      <c r="J59" s="965"/>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4"/>
      <c r="AJ59" s="194"/>
      <c r="AK59" s="194"/>
      <c r="AL59" s="194"/>
      <c r="AM59" s="194"/>
      <c r="AN59" s="194"/>
      <c r="AO59" s="195"/>
      <c r="AP59" s="194"/>
      <c r="AQ59" s="194"/>
      <c r="AR59" s="194"/>
      <c r="AS59" s="194"/>
      <c r="AT59" s="194"/>
      <c r="AU59" s="194"/>
      <c r="AV59" s="194"/>
      <c r="AW59" s="194"/>
      <c r="AX59" s="194"/>
      <c r="AY59" s="194"/>
      <c r="AZ59" s="194"/>
      <c r="BA59" s="157"/>
    </row>
    <row r="60" spans="1:53" ht="72" customHeight="1" x14ac:dyDescent="0.2">
      <c r="A60" s="932">
        <v>6</v>
      </c>
      <c r="B60" s="162" t="s">
        <v>1710</v>
      </c>
      <c r="C60" s="163" t="s">
        <v>1711</v>
      </c>
      <c r="D60" s="164" t="s">
        <v>21</v>
      </c>
      <c r="E60" s="164" t="s">
        <v>1899</v>
      </c>
      <c r="F60" s="163" t="s">
        <v>1712</v>
      </c>
      <c r="G60" s="165" t="s">
        <v>1680</v>
      </c>
      <c r="H60" s="165" t="s">
        <v>1681</v>
      </c>
      <c r="I60" s="166" t="s">
        <v>1915</v>
      </c>
      <c r="J60" s="167">
        <f>+$N$3</f>
        <v>2017</v>
      </c>
      <c r="K60" s="165" t="s">
        <v>1932</v>
      </c>
      <c r="L60" s="166" t="s">
        <v>1933</v>
      </c>
      <c r="M60" s="163" t="s">
        <v>1713</v>
      </c>
      <c r="N60" s="163" t="s">
        <v>1714</v>
      </c>
      <c r="O60" s="163" t="s">
        <v>1715</v>
      </c>
      <c r="P60" s="163" t="s">
        <v>1716</v>
      </c>
      <c r="Q60" s="163" t="s">
        <v>1717</v>
      </c>
      <c r="R60" s="168">
        <f t="shared" ref="R60" si="152">SUM(R61:R67)</f>
        <v>0</v>
      </c>
      <c r="S60" s="169">
        <f t="shared" ref="S60" si="153">SUM(S61:S67)</f>
        <v>0</v>
      </c>
      <c r="T60" s="170">
        <f t="shared" ref="T60" si="154">SUM(T61:T67)</f>
        <v>0</v>
      </c>
      <c r="U60" s="171">
        <f t="shared" ref="U60" si="155">SUM(U61:U67)</f>
        <v>0</v>
      </c>
      <c r="V60" s="170">
        <f t="shared" ref="V60" si="156">SUM(V61:V67)</f>
        <v>0</v>
      </c>
      <c r="W60" s="171">
        <f t="shared" ref="W60" si="157">SUM(W61:W67)</f>
        <v>0</v>
      </c>
      <c r="X60" s="170">
        <f t="shared" ref="X60" si="158">SUM(X61:X67)</f>
        <v>0</v>
      </c>
      <c r="Y60" s="171">
        <f t="shared" ref="Y60" si="159">SUM(Y61:Y67)</f>
        <v>0</v>
      </c>
      <c r="Z60" s="170">
        <f t="shared" ref="Z60" si="160">SUM(Z61:Z67)</f>
        <v>0</v>
      </c>
      <c r="AA60" s="171">
        <f t="shared" ref="AA60" si="161">SUM(AA61:AA67)</f>
        <v>0</v>
      </c>
      <c r="AB60" s="170">
        <f t="shared" ref="AB60" si="162">SUM(AB61:AB67)</f>
        <v>0</v>
      </c>
      <c r="AC60" s="171">
        <f t="shared" ref="AC60" si="163">SUM(AC61:AC67)</f>
        <v>0</v>
      </c>
      <c r="AD60" s="170">
        <f t="shared" ref="AD60" si="164">SUM(AD61:AD67)</f>
        <v>0</v>
      </c>
      <c r="AE60" s="171">
        <f t="shared" ref="AE60" si="165">SUM(AE61:AE67)</f>
        <v>0</v>
      </c>
      <c r="AF60" s="170">
        <f t="shared" ref="AF60" si="166">SUM(AF61:AF67)</f>
        <v>0</v>
      </c>
      <c r="AG60" s="172">
        <f t="shared" ref="AG60" si="167">SUM(AG61:AG67)</f>
        <v>0</v>
      </c>
      <c r="AH60" s="173">
        <f t="shared" ref="AH60" si="168">SUM(AH61:AH67)</f>
        <v>0</v>
      </c>
      <c r="AI60" s="174">
        <f t="shared" ref="AI60" si="169">SUM(AI61:AI67)</f>
        <v>0</v>
      </c>
      <c r="AJ60" s="41">
        <f t="shared" ref="AJ60" si="170">SUM(AJ61:AJ67)</f>
        <v>0</v>
      </c>
      <c r="AK60" s="42">
        <f t="shared" ref="AK60" si="171">SUM(AK61:AK67)</f>
        <v>0</v>
      </c>
      <c r="AL60" s="42">
        <f t="shared" ref="AL60" si="172">SUM(AL61:AL67)</f>
        <v>0</v>
      </c>
      <c r="AM60" s="42">
        <f t="shared" ref="AM60" si="173">SUM(AM61:AM67)</f>
        <v>0</v>
      </c>
      <c r="AN60" s="42">
        <f t="shared" ref="AN60" si="174">SUM(AN61:AN67)</f>
        <v>0</v>
      </c>
      <c r="AO60" s="42">
        <f t="shared" ref="AO60" si="175">SUM(AO61:AO67)</f>
        <v>0</v>
      </c>
      <c r="AP60" s="43">
        <f t="shared" ref="AP60" si="176">SUM(AP61:AP67)</f>
        <v>0</v>
      </c>
      <c r="AQ60" s="105">
        <f t="shared" ref="AQ60" si="177">SUM(AQ61:AQ67)</f>
        <v>0</v>
      </c>
      <c r="AR60" s="42">
        <f t="shared" ref="AR60" si="178">SUM(AR61:AR67)</f>
        <v>0</v>
      </c>
      <c r="AS60" s="43">
        <f t="shared" ref="AS60" si="179">SUM(AS61:AS67)</f>
        <v>0</v>
      </c>
      <c r="AT60" s="105">
        <f t="shared" ref="AT60" si="180">SUM(AT61:AT67)</f>
        <v>0</v>
      </c>
      <c r="AU60" s="42">
        <f t="shared" ref="AU60" si="181">SUM(AU61:AU67)</f>
        <v>0</v>
      </c>
      <c r="AV60" s="42">
        <f t="shared" ref="AV60" si="182">SUM(AV61:AV67)</f>
        <v>0</v>
      </c>
      <c r="AW60" s="42">
        <f t="shared" ref="AW60" si="183">SUM(AW61:AW67)</f>
        <v>0</v>
      </c>
      <c r="AX60" s="106">
        <f t="shared" ref="AX60" si="184">SUM(AX61:AX67)</f>
        <v>0</v>
      </c>
      <c r="AY60" s="44" t="s">
        <v>1687</v>
      </c>
      <c r="AZ60" s="44" t="s">
        <v>1688</v>
      </c>
      <c r="BA60" s="45" t="s">
        <v>1689</v>
      </c>
    </row>
    <row r="61" spans="1:53" ht="33.75" x14ac:dyDescent="0.2">
      <c r="A61" s="933"/>
      <c r="B61" s="935" t="str">
        <f>VLOOKUP($D$9,'PROYECTOS REGISTRADOS'!$A$2:$D$82,4,0)</f>
        <v>Mejoramiento del índice de desempleo entre la población económicamente activa residente en el Municipio de Tocancipá, Cundinamarca, Centro Oriente</v>
      </c>
      <c r="C61" s="938" t="str">
        <f>VLOOKUP($D$9,'PROYECTOS REGISTRADOS'!$A$2:$D$82,3,0)</f>
        <v>2016-25817-0030</v>
      </c>
      <c r="D61" s="941" t="s">
        <v>853</v>
      </c>
      <c r="E61" s="947" t="str">
        <f>IF(D61=0,"0-0",(VLOOKUP(D61,'CONSOLIDADO PLAN DESARROLLO'!$EL$9:$ET$304,2,0)))</f>
        <v>Realizar atención diferencial con rutas de empleo específicas para aquella población que así lo disponga el ordenamiento jurídico (víctimas del conflicto, y demás).</v>
      </c>
      <c r="F61" s="944" t="str">
        <f>IF(D61=0,"0-0",(VLOOKUP(D61,'CONSOLIDADO PLAN DESARROLLO'!$EL$9:$ET$304,3,0)))</f>
        <v>Rutas de empleo específicas disponibles</v>
      </c>
      <c r="G61" s="966">
        <f>IF(D61=0,"0-0",(VLOOKUP(D61,'CONSOLIDADO PLAN DESARROLLO'!$EL$9:$ET$304,4,0)))</f>
        <v>2</v>
      </c>
      <c r="H61" s="950">
        <f>IF(D61=0,"0-0",(VLOOKUP(D61,'CONSOLIDADO PLAN DESARROLLO'!$EL$9:$ET$304,5,0)))</f>
        <v>3</v>
      </c>
      <c r="I61" s="953">
        <f>IF(D61=0,"0-0",(VLOOKUP(D61,'CONSOLIDADO PLAN DESARROLLO'!$EL$9:$ET$304,$R$3,0)))</f>
        <v>2</v>
      </c>
      <c r="J61" s="954"/>
      <c r="K61" s="959"/>
      <c r="L61" s="962"/>
      <c r="M61" s="853" t="s">
        <v>1954</v>
      </c>
      <c r="N61" s="850" t="s">
        <v>1938</v>
      </c>
      <c r="O61" s="852">
        <v>4</v>
      </c>
      <c r="P61" s="47"/>
      <c r="Q61" s="46"/>
      <c r="R61" s="863"/>
      <c r="S61" s="48"/>
      <c r="T61" s="866"/>
      <c r="U61" s="49"/>
      <c r="V61" s="866"/>
      <c r="W61" s="49"/>
      <c r="X61" s="866"/>
      <c r="Y61" s="49"/>
      <c r="Z61" s="866"/>
      <c r="AA61" s="49"/>
      <c r="AB61" s="866"/>
      <c r="AC61" s="49"/>
      <c r="AD61" s="866"/>
      <c r="AE61" s="49"/>
      <c r="AF61" s="866"/>
      <c r="AG61" s="50"/>
      <c r="AH61" s="860">
        <f>+R61+T61+V61+X61+Z61+AB61+AD61+AF61</f>
        <v>0</v>
      </c>
      <c r="AI61" s="104">
        <f t="shared" ref="AI61:AI66" si="185">AC61+AE61+AG61+S61+U61+W61+Y61+AA61</f>
        <v>0</v>
      </c>
      <c r="AJ61" s="51"/>
      <c r="AK61" s="52"/>
      <c r="AL61" s="52"/>
      <c r="AM61" s="52"/>
      <c r="AN61" s="52"/>
      <c r="AO61" s="52"/>
      <c r="AP61" s="53">
        <f t="shared" ref="AP61:AP66" si="186">SUM(AJ61:AO61)</f>
        <v>0</v>
      </c>
      <c r="AQ61" s="54"/>
      <c r="AR61" s="52"/>
      <c r="AS61" s="53">
        <f t="shared" ref="AS61:AS65" si="187">SUM(AQ61:AR61)</f>
        <v>0</v>
      </c>
      <c r="AT61" s="54"/>
      <c r="AU61" s="52"/>
      <c r="AV61" s="52"/>
      <c r="AW61" s="52"/>
      <c r="AX61" s="55"/>
      <c r="AY61" s="56"/>
      <c r="AZ61" s="56"/>
      <c r="BA61" s="57"/>
    </row>
    <row r="62" spans="1:53" ht="22.5" x14ac:dyDescent="0.2">
      <c r="A62" s="933"/>
      <c r="B62" s="935"/>
      <c r="C62" s="938"/>
      <c r="D62" s="941"/>
      <c r="E62" s="948"/>
      <c r="F62" s="944"/>
      <c r="G62" s="966"/>
      <c r="H62" s="950"/>
      <c r="I62" s="955"/>
      <c r="J62" s="956"/>
      <c r="K62" s="959"/>
      <c r="L62" s="963"/>
      <c r="M62" s="853" t="s">
        <v>1955</v>
      </c>
      <c r="N62" s="850" t="s">
        <v>1938</v>
      </c>
      <c r="O62" s="852">
        <v>16</v>
      </c>
      <c r="P62" s="47"/>
      <c r="Q62" s="46"/>
      <c r="R62" s="864"/>
      <c r="S62" s="48"/>
      <c r="T62" s="867"/>
      <c r="U62" s="49"/>
      <c r="V62" s="867"/>
      <c r="W62" s="49"/>
      <c r="X62" s="867"/>
      <c r="Y62" s="49"/>
      <c r="Z62" s="867"/>
      <c r="AA62" s="49"/>
      <c r="AB62" s="867"/>
      <c r="AC62" s="49"/>
      <c r="AD62" s="867"/>
      <c r="AE62" s="49"/>
      <c r="AF62" s="867"/>
      <c r="AG62" s="50"/>
      <c r="AH62" s="861"/>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33.75" x14ac:dyDescent="0.2">
      <c r="A63" s="933"/>
      <c r="B63" s="935"/>
      <c r="C63" s="938"/>
      <c r="D63" s="941"/>
      <c r="E63" s="948"/>
      <c r="F63" s="944"/>
      <c r="G63" s="966"/>
      <c r="H63" s="950"/>
      <c r="I63" s="955"/>
      <c r="J63" s="956"/>
      <c r="K63" s="959"/>
      <c r="L63" s="963"/>
      <c r="M63" s="853" t="s">
        <v>1956</v>
      </c>
      <c r="N63" s="850" t="s">
        <v>1938</v>
      </c>
      <c r="O63" s="852">
        <v>3</v>
      </c>
      <c r="P63" s="47"/>
      <c r="Q63" s="46"/>
      <c r="R63" s="864"/>
      <c r="S63" s="48"/>
      <c r="T63" s="867"/>
      <c r="U63" s="49"/>
      <c r="V63" s="867"/>
      <c r="W63" s="49"/>
      <c r="X63" s="867"/>
      <c r="Y63" s="49"/>
      <c r="Z63" s="867"/>
      <c r="AA63" s="49"/>
      <c r="AB63" s="867"/>
      <c r="AC63" s="49"/>
      <c r="AD63" s="867"/>
      <c r="AE63" s="49"/>
      <c r="AF63" s="867"/>
      <c r="AG63" s="50"/>
      <c r="AH63" s="861"/>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customHeight="1" x14ac:dyDescent="0.2">
      <c r="A64" s="933"/>
      <c r="B64" s="935"/>
      <c r="C64" s="938"/>
      <c r="D64" s="941"/>
      <c r="E64" s="948"/>
      <c r="F64" s="944"/>
      <c r="G64" s="966"/>
      <c r="H64" s="950"/>
      <c r="I64" s="955"/>
      <c r="J64" s="956"/>
      <c r="K64" s="959"/>
      <c r="L64" s="963"/>
      <c r="M64" s="175"/>
      <c r="N64" s="176"/>
      <c r="O64" s="177"/>
      <c r="P64" s="47"/>
      <c r="Q64" s="46"/>
      <c r="R64" s="864"/>
      <c r="S64" s="48"/>
      <c r="T64" s="867"/>
      <c r="U64" s="49"/>
      <c r="V64" s="867"/>
      <c r="W64" s="49"/>
      <c r="X64" s="867"/>
      <c r="Y64" s="49"/>
      <c r="Z64" s="867"/>
      <c r="AA64" s="49"/>
      <c r="AB64" s="867"/>
      <c r="AC64" s="49"/>
      <c r="AD64" s="867"/>
      <c r="AE64" s="49"/>
      <c r="AF64" s="867"/>
      <c r="AG64" s="50"/>
      <c r="AH64" s="861"/>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customHeight="1" x14ac:dyDescent="0.2">
      <c r="A65" s="933"/>
      <c r="B65" s="935"/>
      <c r="C65" s="938"/>
      <c r="D65" s="941"/>
      <c r="E65" s="948"/>
      <c r="F65" s="944"/>
      <c r="G65" s="966"/>
      <c r="H65" s="950"/>
      <c r="I65" s="955"/>
      <c r="J65" s="956"/>
      <c r="K65" s="959"/>
      <c r="L65" s="963"/>
      <c r="M65" s="175"/>
      <c r="N65" s="176"/>
      <c r="O65" s="177"/>
      <c r="P65" s="47"/>
      <c r="Q65" s="46"/>
      <c r="R65" s="864"/>
      <c r="S65" s="48"/>
      <c r="T65" s="867"/>
      <c r="U65" s="49"/>
      <c r="V65" s="867"/>
      <c r="W65" s="49"/>
      <c r="X65" s="867"/>
      <c r="Y65" s="49"/>
      <c r="Z65" s="867"/>
      <c r="AA65" s="49"/>
      <c r="AB65" s="867"/>
      <c r="AC65" s="49"/>
      <c r="AD65" s="867"/>
      <c r="AE65" s="49"/>
      <c r="AF65" s="867"/>
      <c r="AG65" s="50"/>
      <c r="AH65" s="861"/>
      <c r="AI65" s="104">
        <f t="shared" si="185"/>
        <v>0</v>
      </c>
      <c r="AJ65" s="51"/>
      <c r="AK65" s="52"/>
      <c r="AL65" s="52"/>
      <c r="AM65" s="52"/>
      <c r="AN65" s="52"/>
      <c r="AO65" s="52"/>
      <c r="AP65" s="53">
        <f t="shared" si="186"/>
        <v>0</v>
      </c>
      <c r="AQ65" s="54"/>
      <c r="AR65" s="52"/>
      <c r="AS65" s="53">
        <f t="shared" si="187"/>
        <v>0</v>
      </c>
      <c r="AT65" s="54"/>
      <c r="AU65" s="52"/>
      <c r="AV65" s="52"/>
      <c r="AW65" s="52"/>
      <c r="AX65" s="55"/>
      <c r="AY65" s="56"/>
      <c r="AZ65" s="56"/>
      <c r="BA65" s="57"/>
    </row>
    <row r="66" spans="1:53" ht="17.25" customHeight="1" x14ac:dyDescent="0.2">
      <c r="A66" s="933"/>
      <c r="B66" s="936"/>
      <c r="C66" s="939"/>
      <c r="D66" s="942"/>
      <c r="E66" s="948"/>
      <c r="F66" s="945"/>
      <c r="G66" s="967"/>
      <c r="H66" s="951"/>
      <c r="I66" s="955"/>
      <c r="J66" s="956"/>
      <c r="K66" s="960"/>
      <c r="L66" s="963"/>
      <c r="M66" s="178"/>
      <c r="N66" s="179"/>
      <c r="O66" s="180"/>
      <c r="P66" s="108"/>
      <c r="Q66" s="107"/>
      <c r="R66" s="864"/>
      <c r="S66" s="109"/>
      <c r="T66" s="867"/>
      <c r="U66" s="110"/>
      <c r="V66" s="867"/>
      <c r="W66" s="110"/>
      <c r="X66" s="867"/>
      <c r="Y66" s="110"/>
      <c r="Z66" s="867"/>
      <c r="AA66" s="110"/>
      <c r="AB66" s="867"/>
      <c r="AC66" s="110"/>
      <c r="AD66" s="867"/>
      <c r="AE66" s="110"/>
      <c r="AF66" s="867"/>
      <c r="AG66" s="111"/>
      <c r="AH66" s="862"/>
      <c r="AI66" s="104">
        <f t="shared" si="185"/>
        <v>0</v>
      </c>
      <c r="AJ66" s="112"/>
      <c r="AK66" s="113"/>
      <c r="AL66" s="113"/>
      <c r="AM66" s="113"/>
      <c r="AN66" s="113"/>
      <c r="AO66" s="113"/>
      <c r="AP66" s="53">
        <f t="shared" si="186"/>
        <v>0</v>
      </c>
      <c r="AQ66" s="114"/>
      <c r="AR66" s="113"/>
      <c r="AS66" s="53">
        <f>SUM(AQ66:AR66)</f>
        <v>0</v>
      </c>
      <c r="AT66" s="114"/>
      <c r="AU66" s="113"/>
      <c r="AV66" s="113"/>
      <c r="AW66" s="113"/>
      <c r="AX66" s="115"/>
      <c r="AY66" s="116"/>
      <c r="AZ66" s="116"/>
      <c r="BA66" s="117"/>
    </row>
    <row r="67" spans="1:53" ht="9.9499999999999993" customHeight="1" thickBot="1" x14ac:dyDescent="0.25">
      <c r="A67" s="934"/>
      <c r="B67" s="937"/>
      <c r="C67" s="940"/>
      <c r="D67" s="943"/>
      <c r="E67" s="949"/>
      <c r="F67" s="946"/>
      <c r="G67" s="968"/>
      <c r="H67" s="952"/>
      <c r="I67" s="957"/>
      <c r="J67" s="958"/>
      <c r="K67" s="961"/>
      <c r="L67" s="964"/>
      <c r="M67" s="181"/>
      <c r="N67" s="182"/>
      <c r="O67" s="183"/>
      <c r="P67" s="118"/>
      <c r="Q67" s="118"/>
      <c r="R67" s="865"/>
      <c r="S67" s="184"/>
      <c r="T67" s="868"/>
      <c r="U67" s="185"/>
      <c r="V67" s="868"/>
      <c r="W67" s="185"/>
      <c r="X67" s="868"/>
      <c r="Y67" s="185"/>
      <c r="Z67" s="868"/>
      <c r="AA67" s="185"/>
      <c r="AB67" s="868"/>
      <c r="AC67" s="185"/>
      <c r="AD67" s="868"/>
      <c r="AE67" s="185"/>
      <c r="AF67" s="868"/>
      <c r="AG67" s="186"/>
      <c r="AH67" s="119"/>
      <c r="AI67" s="120"/>
      <c r="AJ67" s="187"/>
      <c r="AK67" s="188"/>
      <c r="AL67" s="188"/>
      <c r="AM67" s="188"/>
      <c r="AN67" s="188"/>
      <c r="AO67" s="188"/>
      <c r="AP67" s="121"/>
      <c r="AQ67" s="189"/>
      <c r="AR67" s="188"/>
      <c r="AS67" s="121"/>
      <c r="AT67" s="189"/>
      <c r="AU67" s="188"/>
      <c r="AV67" s="188"/>
      <c r="AW67" s="188"/>
      <c r="AX67" s="190"/>
      <c r="AY67" s="191"/>
      <c r="AZ67" s="191"/>
      <c r="BA67" s="192"/>
    </row>
    <row r="68" spans="1:53" ht="6" customHeight="1" x14ac:dyDescent="0.2">
      <c r="A68" s="157"/>
      <c r="B68" s="193"/>
      <c r="C68" s="193"/>
      <c r="D68" s="193"/>
      <c r="E68" s="193"/>
      <c r="F68" s="193"/>
      <c r="G68" s="193"/>
      <c r="H68" s="193"/>
      <c r="I68" s="965"/>
      <c r="J68" s="965"/>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4"/>
      <c r="AJ68" s="194"/>
      <c r="AK68" s="194"/>
      <c r="AL68" s="194"/>
      <c r="AM68" s="194"/>
      <c r="AN68" s="194"/>
      <c r="AO68" s="195"/>
      <c r="AP68" s="194"/>
      <c r="AQ68" s="194"/>
      <c r="AR68" s="194"/>
      <c r="AS68" s="194"/>
      <c r="AT68" s="194"/>
      <c r="AU68" s="194"/>
      <c r="AV68" s="194"/>
      <c r="AW68" s="194"/>
      <c r="AX68" s="194"/>
      <c r="AY68" s="194"/>
      <c r="AZ68" s="194"/>
      <c r="BA68" s="157"/>
    </row>
    <row r="69" spans="1:53" ht="72" customHeight="1" x14ac:dyDescent="0.2">
      <c r="A69" s="932">
        <v>7</v>
      </c>
      <c r="B69" s="162" t="s">
        <v>1710</v>
      </c>
      <c r="C69" s="163" t="s">
        <v>1711</v>
      </c>
      <c r="D69" s="164" t="s">
        <v>21</v>
      </c>
      <c r="E69" s="164" t="s">
        <v>1899</v>
      </c>
      <c r="F69" s="163" t="s">
        <v>1712</v>
      </c>
      <c r="G69" s="165" t="s">
        <v>1680</v>
      </c>
      <c r="H69" s="165" t="s">
        <v>1681</v>
      </c>
      <c r="I69" s="166" t="s">
        <v>1915</v>
      </c>
      <c r="J69" s="167">
        <f>+$N$3</f>
        <v>2017</v>
      </c>
      <c r="K69" s="165" t="s">
        <v>1932</v>
      </c>
      <c r="L69" s="166" t="s">
        <v>1933</v>
      </c>
      <c r="M69" s="163" t="s">
        <v>1713</v>
      </c>
      <c r="N69" s="163" t="s">
        <v>1714</v>
      </c>
      <c r="O69" s="163" t="s">
        <v>1715</v>
      </c>
      <c r="P69" s="163" t="s">
        <v>1716</v>
      </c>
      <c r="Q69" s="163" t="s">
        <v>1717</v>
      </c>
      <c r="R69" s="168">
        <f t="shared" ref="R69" si="188">SUM(R70:R76)</f>
        <v>0</v>
      </c>
      <c r="S69" s="169">
        <f t="shared" ref="S69" si="189">SUM(S70:S76)</f>
        <v>0</v>
      </c>
      <c r="T69" s="170">
        <f t="shared" ref="T69" si="190">SUM(T70:T76)</f>
        <v>0</v>
      </c>
      <c r="U69" s="171">
        <f t="shared" ref="U69" si="191">SUM(U70:U76)</f>
        <v>0</v>
      </c>
      <c r="V69" s="170">
        <f t="shared" ref="V69" si="192">SUM(V70:V76)</f>
        <v>0</v>
      </c>
      <c r="W69" s="171">
        <f t="shared" ref="W69" si="193">SUM(W70:W76)</f>
        <v>0</v>
      </c>
      <c r="X69" s="170">
        <f t="shared" ref="X69" si="194">SUM(X70:X76)</f>
        <v>0</v>
      </c>
      <c r="Y69" s="171">
        <f t="shared" ref="Y69" si="195">SUM(Y70:Y76)</f>
        <v>0</v>
      </c>
      <c r="Z69" s="170">
        <f t="shared" ref="Z69" si="196">SUM(Z70:Z76)</f>
        <v>0</v>
      </c>
      <c r="AA69" s="171">
        <f t="shared" ref="AA69" si="197">SUM(AA70:AA76)</f>
        <v>0</v>
      </c>
      <c r="AB69" s="170">
        <f t="shared" ref="AB69" si="198">SUM(AB70:AB76)</f>
        <v>0</v>
      </c>
      <c r="AC69" s="171">
        <f t="shared" ref="AC69" si="199">SUM(AC70:AC76)</f>
        <v>0</v>
      </c>
      <c r="AD69" s="170">
        <f t="shared" ref="AD69" si="200">SUM(AD70:AD76)</f>
        <v>0</v>
      </c>
      <c r="AE69" s="171">
        <f t="shared" ref="AE69" si="201">SUM(AE70:AE76)</f>
        <v>0</v>
      </c>
      <c r="AF69" s="170">
        <f t="shared" ref="AF69" si="202">SUM(AF70:AF76)</f>
        <v>0</v>
      </c>
      <c r="AG69" s="172">
        <f t="shared" ref="AG69" si="203">SUM(AG70:AG76)</f>
        <v>0</v>
      </c>
      <c r="AH69" s="173">
        <f t="shared" ref="AH69" si="204">SUM(AH70:AH76)</f>
        <v>0</v>
      </c>
      <c r="AI69" s="174">
        <f t="shared" ref="AI69" si="205">SUM(AI70:AI76)</f>
        <v>0</v>
      </c>
      <c r="AJ69" s="41">
        <f t="shared" ref="AJ69" si="206">SUM(AJ70:AJ76)</f>
        <v>0</v>
      </c>
      <c r="AK69" s="42">
        <f t="shared" ref="AK69" si="207">SUM(AK70:AK76)</f>
        <v>0</v>
      </c>
      <c r="AL69" s="42">
        <f t="shared" ref="AL69" si="208">SUM(AL70:AL76)</f>
        <v>0</v>
      </c>
      <c r="AM69" s="42">
        <f t="shared" ref="AM69" si="209">SUM(AM70:AM76)</f>
        <v>0</v>
      </c>
      <c r="AN69" s="42">
        <f t="shared" ref="AN69" si="210">SUM(AN70:AN76)</f>
        <v>0</v>
      </c>
      <c r="AO69" s="42">
        <f t="shared" ref="AO69" si="211">SUM(AO70:AO76)</f>
        <v>0</v>
      </c>
      <c r="AP69" s="43">
        <f t="shared" ref="AP69" si="212">SUM(AP70:AP76)</f>
        <v>0</v>
      </c>
      <c r="AQ69" s="105">
        <f t="shared" ref="AQ69" si="213">SUM(AQ70:AQ76)</f>
        <v>0</v>
      </c>
      <c r="AR69" s="42">
        <f t="shared" ref="AR69" si="214">SUM(AR70:AR76)</f>
        <v>0</v>
      </c>
      <c r="AS69" s="43">
        <f t="shared" ref="AS69" si="215">SUM(AS70:AS76)</f>
        <v>0</v>
      </c>
      <c r="AT69" s="105">
        <f t="shared" ref="AT69" si="216">SUM(AT70:AT76)</f>
        <v>0</v>
      </c>
      <c r="AU69" s="42">
        <f t="shared" ref="AU69" si="217">SUM(AU70:AU76)</f>
        <v>0</v>
      </c>
      <c r="AV69" s="42">
        <f t="shared" ref="AV69" si="218">SUM(AV70:AV76)</f>
        <v>0</v>
      </c>
      <c r="AW69" s="42">
        <f t="shared" ref="AW69" si="219">SUM(AW70:AW76)</f>
        <v>0</v>
      </c>
      <c r="AX69" s="106">
        <f t="shared" ref="AX69" si="220">SUM(AX70:AX76)</f>
        <v>0</v>
      </c>
      <c r="AY69" s="44" t="s">
        <v>1687</v>
      </c>
      <c r="AZ69" s="44" t="s">
        <v>1688</v>
      </c>
      <c r="BA69" s="45" t="s">
        <v>1689</v>
      </c>
    </row>
    <row r="70" spans="1:53" ht="45" x14ac:dyDescent="0.2">
      <c r="A70" s="933"/>
      <c r="B70" s="935" t="str">
        <f>VLOOKUP($D$9,'PROYECTOS REGISTRADOS'!$A$2:$D$82,4,0)</f>
        <v>Mejoramiento del índice de desempleo entre la población económicamente activa residente en el Municipio de Tocancipá, Cundinamarca, Centro Oriente</v>
      </c>
      <c r="C70" s="938" t="str">
        <f>VLOOKUP($D$9,'PROYECTOS REGISTRADOS'!$A$2:$D$82,3,0)</f>
        <v>2016-25817-0030</v>
      </c>
      <c r="D70" s="941" t="s">
        <v>857</v>
      </c>
      <c r="E70" s="947" t="str">
        <f>IF(D70=0,"0-0",(VLOOKUP(D70,'CONSOLIDADO PLAN DESARROLLO'!$EL$9:$ET$304,2,0)))</f>
        <v>Lograr que la mano de obra (calificada y no calificada) requerida en ejecución de los proyectos de inversión municipal sea contratada a través de la gestión de la Agencia con oferentes residentes en el Municipio</v>
      </c>
      <c r="F70" s="944" t="str">
        <f>IF(D70=0,"0-0",(VLOOKUP(D70,'CONSOLIDADO PLAN DESARROLLO'!$EL$9:$ET$304,3,0)))</f>
        <v>Tasa de colocación en proyectos de inversión Municipal (Total oferentes residentes en el Municipio colocados / Total vacantes de los proyectos de Inversión) (%).</v>
      </c>
      <c r="G70" s="966">
        <f>IF(D70=0,"0-0",(VLOOKUP(D70,'CONSOLIDADO PLAN DESARROLLO'!$EL$9:$ET$304,4,0)))</f>
        <v>5</v>
      </c>
      <c r="H70" s="950">
        <f>IF(D70=0,"0-0",(VLOOKUP(D70,'CONSOLIDADO PLAN DESARROLLO'!$EL$9:$ET$304,5,0)))</f>
        <v>30</v>
      </c>
      <c r="I70" s="953">
        <f>IF(D70=0,"0-0",(VLOOKUP(D70,'CONSOLIDADO PLAN DESARROLLO'!$EL$9:$ET$304,$R$3,0)))</f>
        <v>15</v>
      </c>
      <c r="J70" s="954"/>
      <c r="K70" s="959"/>
      <c r="L70" s="962"/>
      <c r="M70" s="853" t="s">
        <v>1957</v>
      </c>
      <c r="N70" s="850" t="s">
        <v>1938</v>
      </c>
      <c r="O70" s="852">
        <v>11</v>
      </c>
      <c r="P70" s="47"/>
      <c r="Q70" s="46"/>
      <c r="R70" s="863"/>
      <c r="S70" s="48"/>
      <c r="T70" s="866"/>
      <c r="U70" s="49"/>
      <c r="V70" s="866"/>
      <c r="W70" s="49"/>
      <c r="X70" s="866"/>
      <c r="Y70" s="49"/>
      <c r="Z70" s="866"/>
      <c r="AA70" s="49"/>
      <c r="AB70" s="866"/>
      <c r="AC70" s="49"/>
      <c r="AD70" s="866"/>
      <c r="AE70" s="49"/>
      <c r="AF70" s="866"/>
      <c r="AG70" s="50"/>
      <c r="AH70" s="860">
        <f>+R70+T70+V70+X70+Z70+AB70+AD70+AF70</f>
        <v>0</v>
      </c>
      <c r="AI70" s="104">
        <f t="shared" ref="AI70:AI75" si="221">AC70+AE70+AG70+S70+U70+W70+Y70+AA70</f>
        <v>0</v>
      </c>
      <c r="AJ70" s="51"/>
      <c r="AK70" s="52"/>
      <c r="AL70" s="52"/>
      <c r="AM70" s="52"/>
      <c r="AN70" s="52"/>
      <c r="AO70" s="52"/>
      <c r="AP70" s="53">
        <f t="shared" ref="AP70:AP75" si="222">SUM(AJ70:AO70)</f>
        <v>0</v>
      </c>
      <c r="AQ70" s="54"/>
      <c r="AR70" s="52"/>
      <c r="AS70" s="53">
        <f t="shared" ref="AS70:AS74" si="223">SUM(AQ70:AR70)</f>
        <v>0</v>
      </c>
      <c r="AT70" s="54"/>
      <c r="AU70" s="52"/>
      <c r="AV70" s="52"/>
      <c r="AW70" s="52"/>
      <c r="AX70" s="55"/>
      <c r="AY70" s="56"/>
      <c r="AZ70" s="56"/>
      <c r="BA70" s="57"/>
    </row>
    <row r="71" spans="1:53" ht="33.75" x14ac:dyDescent="0.2">
      <c r="A71" s="933"/>
      <c r="B71" s="935"/>
      <c r="C71" s="938"/>
      <c r="D71" s="941"/>
      <c r="E71" s="948"/>
      <c r="F71" s="944"/>
      <c r="G71" s="966"/>
      <c r="H71" s="950"/>
      <c r="I71" s="955"/>
      <c r="J71" s="956"/>
      <c r="K71" s="959"/>
      <c r="L71" s="963"/>
      <c r="M71" s="853" t="s">
        <v>1958</v>
      </c>
      <c r="N71" s="850" t="s">
        <v>1938</v>
      </c>
      <c r="O71" s="852">
        <v>11</v>
      </c>
      <c r="P71" s="47"/>
      <c r="Q71" s="46"/>
      <c r="R71" s="864"/>
      <c r="S71" s="48"/>
      <c r="T71" s="867"/>
      <c r="U71" s="49"/>
      <c r="V71" s="867"/>
      <c r="W71" s="49"/>
      <c r="X71" s="867"/>
      <c r="Y71" s="49"/>
      <c r="Z71" s="867"/>
      <c r="AA71" s="49"/>
      <c r="AB71" s="867"/>
      <c r="AC71" s="49"/>
      <c r="AD71" s="867"/>
      <c r="AE71" s="49"/>
      <c r="AF71" s="867"/>
      <c r="AG71" s="50"/>
      <c r="AH71" s="861"/>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36" customHeight="1" x14ac:dyDescent="0.2">
      <c r="A72" s="933"/>
      <c r="B72" s="935"/>
      <c r="C72" s="938"/>
      <c r="D72" s="941"/>
      <c r="E72" s="948"/>
      <c r="F72" s="944"/>
      <c r="G72" s="966"/>
      <c r="H72" s="950"/>
      <c r="I72" s="955"/>
      <c r="J72" s="956"/>
      <c r="K72" s="959"/>
      <c r="L72" s="963"/>
      <c r="M72" s="175"/>
      <c r="N72" s="176"/>
      <c r="O72" s="177"/>
      <c r="P72" s="47"/>
      <c r="Q72" s="46"/>
      <c r="R72" s="864"/>
      <c r="S72" s="48"/>
      <c r="T72" s="867"/>
      <c r="U72" s="49"/>
      <c r="V72" s="867"/>
      <c r="W72" s="49"/>
      <c r="X72" s="867"/>
      <c r="Y72" s="49"/>
      <c r="Z72" s="867"/>
      <c r="AA72" s="49"/>
      <c r="AB72" s="867"/>
      <c r="AC72" s="49"/>
      <c r="AD72" s="867"/>
      <c r="AE72" s="49"/>
      <c r="AF72" s="867"/>
      <c r="AG72" s="50"/>
      <c r="AH72" s="861"/>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22.5" customHeight="1" x14ac:dyDescent="0.2">
      <c r="A73" s="933"/>
      <c r="B73" s="935"/>
      <c r="C73" s="938"/>
      <c r="D73" s="941"/>
      <c r="E73" s="948"/>
      <c r="F73" s="944"/>
      <c r="G73" s="966"/>
      <c r="H73" s="950"/>
      <c r="I73" s="955"/>
      <c r="J73" s="956"/>
      <c r="K73" s="959"/>
      <c r="L73" s="963"/>
      <c r="M73" s="175"/>
      <c r="N73" s="176"/>
      <c r="O73" s="177"/>
      <c r="P73" s="47"/>
      <c r="Q73" s="46"/>
      <c r="R73" s="864"/>
      <c r="S73" s="48"/>
      <c r="T73" s="867"/>
      <c r="U73" s="49"/>
      <c r="V73" s="867"/>
      <c r="W73" s="49"/>
      <c r="X73" s="867"/>
      <c r="Y73" s="49"/>
      <c r="Z73" s="867"/>
      <c r="AA73" s="49"/>
      <c r="AB73" s="867"/>
      <c r="AC73" s="49"/>
      <c r="AD73" s="867"/>
      <c r="AE73" s="49"/>
      <c r="AF73" s="867"/>
      <c r="AG73" s="50"/>
      <c r="AH73" s="861"/>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customHeight="1" x14ac:dyDescent="0.2">
      <c r="A74" s="933"/>
      <c r="B74" s="935"/>
      <c r="C74" s="938"/>
      <c r="D74" s="941"/>
      <c r="E74" s="948"/>
      <c r="F74" s="944"/>
      <c r="G74" s="966"/>
      <c r="H74" s="950"/>
      <c r="I74" s="955"/>
      <c r="J74" s="956"/>
      <c r="K74" s="959"/>
      <c r="L74" s="963"/>
      <c r="M74" s="175"/>
      <c r="N74" s="176"/>
      <c r="O74" s="177"/>
      <c r="P74" s="47"/>
      <c r="Q74" s="46"/>
      <c r="R74" s="864"/>
      <c r="S74" s="48"/>
      <c r="T74" s="867"/>
      <c r="U74" s="49"/>
      <c r="V74" s="867"/>
      <c r="W74" s="49"/>
      <c r="X74" s="867"/>
      <c r="Y74" s="49"/>
      <c r="Z74" s="867"/>
      <c r="AA74" s="49"/>
      <c r="AB74" s="867"/>
      <c r="AC74" s="49"/>
      <c r="AD74" s="867"/>
      <c r="AE74" s="49"/>
      <c r="AF74" s="867"/>
      <c r="AG74" s="50"/>
      <c r="AH74" s="861"/>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customHeight="1" x14ac:dyDescent="0.2">
      <c r="A75" s="933"/>
      <c r="B75" s="936"/>
      <c r="C75" s="939"/>
      <c r="D75" s="942"/>
      <c r="E75" s="948"/>
      <c r="F75" s="945"/>
      <c r="G75" s="967"/>
      <c r="H75" s="951"/>
      <c r="I75" s="955"/>
      <c r="J75" s="956"/>
      <c r="K75" s="960"/>
      <c r="L75" s="963"/>
      <c r="M75" s="178"/>
      <c r="N75" s="179"/>
      <c r="O75" s="180"/>
      <c r="P75" s="108"/>
      <c r="Q75" s="107"/>
      <c r="R75" s="864"/>
      <c r="S75" s="109"/>
      <c r="T75" s="867"/>
      <c r="U75" s="110"/>
      <c r="V75" s="867"/>
      <c r="W75" s="110"/>
      <c r="X75" s="867"/>
      <c r="Y75" s="110"/>
      <c r="Z75" s="867"/>
      <c r="AA75" s="110"/>
      <c r="AB75" s="867"/>
      <c r="AC75" s="110"/>
      <c r="AD75" s="867"/>
      <c r="AE75" s="110"/>
      <c r="AF75" s="867"/>
      <c r="AG75" s="111"/>
      <c r="AH75" s="862"/>
      <c r="AI75" s="104">
        <f t="shared" si="221"/>
        <v>0</v>
      </c>
      <c r="AJ75" s="112"/>
      <c r="AK75" s="113"/>
      <c r="AL75" s="113"/>
      <c r="AM75" s="113"/>
      <c r="AN75" s="113"/>
      <c r="AO75" s="113"/>
      <c r="AP75" s="53">
        <f t="shared" si="222"/>
        <v>0</v>
      </c>
      <c r="AQ75" s="114"/>
      <c r="AR75" s="113"/>
      <c r="AS75" s="53">
        <f>SUM(AQ75:AR75)</f>
        <v>0</v>
      </c>
      <c r="AT75" s="114"/>
      <c r="AU75" s="113"/>
      <c r="AV75" s="113"/>
      <c r="AW75" s="113"/>
      <c r="AX75" s="115"/>
      <c r="AY75" s="116"/>
      <c r="AZ75" s="116"/>
      <c r="BA75" s="117"/>
    </row>
    <row r="76" spans="1:53" ht="9.9499999999999993" customHeight="1" thickBot="1" x14ac:dyDescent="0.25">
      <c r="A76" s="934"/>
      <c r="B76" s="937"/>
      <c r="C76" s="940"/>
      <c r="D76" s="943"/>
      <c r="E76" s="949"/>
      <c r="F76" s="946"/>
      <c r="G76" s="968"/>
      <c r="H76" s="952"/>
      <c r="I76" s="957"/>
      <c r="J76" s="958"/>
      <c r="K76" s="961"/>
      <c r="L76" s="964"/>
      <c r="M76" s="181"/>
      <c r="N76" s="182"/>
      <c r="O76" s="183"/>
      <c r="P76" s="118"/>
      <c r="Q76" s="118"/>
      <c r="R76" s="865"/>
      <c r="S76" s="184"/>
      <c r="T76" s="868"/>
      <c r="U76" s="185"/>
      <c r="V76" s="868"/>
      <c r="W76" s="185"/>
      <c r="X76" s="868"/>
      <c r="Y76" s="185"/>
      <c r="Z76" s="868"/>
      <c r="AA76" s="185"/>
      <c r="AB76" s="868"/>
      <c r="AC76" s="185"/>
      <c r="AD76" s="868"/>
      <c r="AE76" s="185"/>
      <c r="AF76" s="868"/>
      <c r="AG76" s="186"/>
      <c r="AH76" s="119"/>
      <c r="AI76" s="120"/>
      <c r="AJ76" s="187"/>
      <c r="AK76" s="188"/>
      <c r="AL76" s="188"/>
      <c r="AM76" s="188"/>
      <c r="AN76" s="188"/>
      <c r="AO76" s="188"/>
      <c r="AP76" s="121"/>
      <c r="AQ76" s="189"/>
      <c r="AR76" s="188"/>
      <c r="AS76" s="121"/>
      <c r="AT76" s="189"/>
      <c r="AU76" s="188"/>
      <c r="AV76" s="188"/>
      <c r="AW76" s="188"/>
      <c r="AX76" s="190"/>
      <c r="AY76" s="191"/>
      <c r="AZ76" s="191"/>
      <c r="BA76" s="192"/>
    </row>
    <row r="77" spans="1:53" ht="6" customHeight="1" x14ac:dyDescent="0.2">
      <c r="A77" s="157"/>
      <c r="B77" s="193"/>
      <c r="C77" s="193"/>
      <c r="D77" s="193"/>
      <c r="E77" s="193"/>
      <c r="F77" s="193"/>
      <c r="G77" s="193"/>
      <c r="H77" s="193"/>
      <c r="I77" s="965"/>
      <c r="J77" s="965"/>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4"/>
      <c r="AJ77" s="194"/>
      <c r="AK77" s="194"/>
      <c r="AL77" s="194"/>
      <c r="AM77" s="194"/>
      <c r="AN77" s="194"/>
      <c r="AO77" s="195"/>
      <c r="AP77" s="194"/>
      <c r="AQ77" s="194"/>
      <c r="AR77" s="194"/>
      <c r="AS77" s="194"/>
      <c r="AT77" s="194"/>
      <c r="AU77" s="194"/>
      <c r="AV77" s="194"/>
      <c r="AW77" s="194"/>
      <c r="AX77" s="194"/>
      <c r="AY77" s="194"/>
      <c r="AZ77" s="194"/>
      <c r="BA77" s="157"/>
    </row>
    <row r="78" spans="1:53" ht="72" customHeight="1" x14ac:dyDescent="0.2">
      <c r="A78" s="932">
        <v>8</v>
      </c>
      <c r="B78" s="162" t="s">
        <v>1710</v>
      </c>
      <c r="C78" s="163" t="s">
        <v>1711</v>
      </c>
      <c r="D78" s="164" t="s">
        <v>21</v>
      </c>
      <c r="E78" s="164" t="s">
        <v>1899</v>
      </c>
      <c r="F78" s="163" t="s">
        <v>1712</v>
      </c>
      <c r="G78" s="165" t="s">
        <v>1680</v>
      </c>
      <c r="H78" s="165" t="s">
        <v>1681</v>
      </c>
      <c r="I78" s="166" t="s">
        <v>1915</v>
      </c>
      <c r="J78" s="167">
        <f>+$N$3</f>
        <v>2017</v>
      </c>
      <c r="K78" s="165" t="s">
        <v>1932</v>
      </c>
      <c r="L78" s="166" t="s">
        <v>1933</v>
      </c>
      <c r="M78" s="163" t="s">
        <v>1713</v>
      </c>
      <c r="N78" s="163" t="s">
        <v>1714</v>
      </c>
      <c r="O78" s="163" t="s">
        <v>1715</v>
      </c>
      <c r="P78" s="163" t="s">
        <v>1716</v>
      </c>
      <c r="Q78" s="163" t="s">
        <v>1717</v>
      </c>
      <c r="R78" s="168">
        <f t="shared" ref="R78" si="224">SUM(R79:R85)</f>
        <v>0</v>
      </c>
      <c r="S78" s="169">
        <f t="shared" ref="S78" si="225">SUM(S79:S85)</f>
        <v>0</v>
      </c>
      <c r="T78" s="170">
        <f t="shared" ref="T78" si="226">SUM(T79:T85)</f>
        <v>0</v>
      </c>
      <c r="U78" s="171">
        <f t="shared" ref="U78" si="227">SUM(U79:U85)</f>
        <v>0</v>
      </c>
      <c r="V78" s="170">
        <f t="shared" ref="V78" si="228">SUM(V79:V85)</f>
        <v>0</v>
      </c>
      <c r="W78" s="171">
        <f t="shared" ref="W78" si="229">SUM(W79:W85)</f>
        <v>0</v>
      </c>
      <c r="X78" s="170">
        <f t="shared" ref="X78" si="230">SUM(X79:X85)</f>
        <v>0</v>
      </c>
      <c r="Y78" s="171">
        <f t="shared" ref="Y78" si="231">SUM(Y79:Y85)</f>
        <v>0</v>
      </c>
      <c r="Z78" s="170">
        <f t="shared" ref="Z78" si="232">SUM(Z79:Z85)</f>
        <v>0</v>
      </c>
      <c r="AA78" s="171">
        <f t="shared" ref="AA78" si="233">SUM(AA79:AA85)</f>
        <v>0</v>
      </c>
      <c r="AB78" s="170">
        <f t="shared" ref="AB78" si="234">SUM(AB79:AB85)</f>
        <v>0</v>
      </c>
      <c r="AC78" s="171">
        <f t="shared" ref="AC78" si="235">SUM(AC79:AC85)</f>
        <v>0</v>
      </c>
      <c r="AD78" s="170">
        <f t="shared" ref="AD78" si="236">SUM(AD79:AD85)</f>
        <v>0</v>
      </c>
      <c r="AE78" s="171">
        <f t="shared" ref="AE78" si="237">SUM(AE79:AE85)</f>
        <v>0</v>
      </c>
      <c r="AF78" s="170">
        <f t="shared" ref="AF78" si="238">SUM(AF79:AF85)</f>
        <v>0</v>
      </c>
      <c r="AG78" s="172">
        <f t="shared" ref="AG78" si="239">SUM(AG79:AG85)</f>
        <v>0</v>
      </c>
      <c r="AH78" s="173">
        <f t="shared" ref="AH78" si="240">SUM(AH79:AH85)</f>
        <v>0</v>
      </c>
      <c r="AI78" s="174">
        <f t="shared" ref="AI78" si="241">SUM(AI79:AI85)</f>
        <v>0</v>
      </c>
      <c r="AJ78" s="41">
        <f t="shared" ref="AJ78" si="242">SUM(AJ79:AJ85)</f>
        <v>0</v>
      </c>
      <c r="AK78" s="42">
        <f t="shared" ref="AK78" si="243">SUM(AK79:AK85)</f>
        <v>0</v>
      </c>
      <c r="AL78" s="42">
        <f t="shared" ref="AL78" si="244">SUM(AL79:AL85)</f>
        <v>0</v>
      </c>
      <c r="AM78" s="42">
        <f t="shared" ref="AM78" si="245">SUM(AM79:AM85)</f>
        <v>0</v>
      </c>
      <c r="AN78" s="42">
        <f t="shared" ref="AN78" si="246">SUM(AN79:AN85)</f>
        <v>0</v>
      </c>
      <c r="AO78" s="42">
        <f t="shared" ref="AO78" si="247">SUM(AO79:AO85)</f>
        <v>0</v>
      </c>
      <c r="AP78" s="43">
        <f t="shared" ref="AP78" si="248">SUM(AP79:AP85)</f>
        <v>0</v>
      </c>
      <c r="AQ78" s="105">
        <f t="shared" ref="AQ78" si="249">SUM(AQ79:AQ85)</f>
        <v>0</v>
      </c>
      <c r="AR78" s="42">
        <f t="shared" ref="AR78" si="250">SUM(AR79:AR85)</f>
        <v>0</v>
      </c>
      <c r="AS78" s="43">
        <f t="shared" ref="AS78" si="251">SUM(AS79:AS85)</f>
        <v>0</v>
      </c>
      <c r="AT78" s="105">
        <f t="shared" ref="AT78" si="252">SUM(AT79:AT85)</f>
        <v>0</v>
      </c>
      <c r="AU78" s="42">
        <f t="shared" ref="AU78" si="253">SUM(AU79:AU85)</f>
        <v>0</v>
      </c>
      <c r="AV78" s="42">
        <f t="shared" ref="AV78" si="254">SUM(AV79:AV85)</f>
        <v>0</v>
      </c>
      <c r="AW78" s="42">
        <f t="shared" ref="AW78" si="255">SUM(AW79:AW85)</f>
        <v>0</v>
      </c>
      <c r="AX78" s="106">
        <f t="shared" ref="AX78" si="256">SUM(AX79:AX85)</f>
        <v>0</v>
      </c>
      <c r="AY78" s="44" t="s">
        <v>1687</v>
      </c>
      <c r="AZ78" s="44" t="s">
        <v>1688</v>
      </c>
      <c r="BA78" s="45" t="s">
        <v>1689</v>
      </c>
    </row>
    <row r="79" spans="1:53" ht="33.75" x14ac:dyDescent="0.2">
      <c r="A79" s="933"/>
      <c r="B79" s="935" t="str">
        <f>VLOOKUP($D$9,'PROYECTOS REGISTRADOS'!$A$2:$D$82,4,0)</f>
        <v>Mejoramiento del índice de desempleo entre la población económicamente activa residente en el Municipio de Tocancipá, Cundinamarca, Centro Oriente</v>
      </c>
      <c r="C79" s="938" t="str">
        <f>VLOOKUP($D$9,'PROYECTOS REGISTRADOS'!$A$2:$D$82,3,0)</f>
        <v>2016-25817-0030</v>
      </c>
      <c r="D79" s="941" t="s">
        <v>861</v>
      </c>
      <c r="E79" s="947" t="str">
        <f>IF(D79=0,"0-0",(VLOOKUP(D79,'CONSOLIDADO PLAN DESARROLLO'!$EL$9:$ET$304,2,0)))</f>
        <v>Implementar programas de formación para el trabajo</v>
      </c>
      <c r="F79" s="944" t="str">
        <f>IF(D79=0,"0-0",(VLOOKUP(D79,'CONSOLIDADO PLAN DESARROLLO'!$EL$9:$ET$304,3,0)))</f>
        <v>Número de programas implementados</v>
      </c>
      <c r="G79" s="966">
        <f>IF(D79=0,"0-0",(VLOOKUP(D79,'CONSOLIDADO PLAN DESARROLLO'!$EL$9:$ET$304,4,0)))</f>
        <v>1</v>
      </c>
      <c r="H79" s="950">
        <f>IF(D79=0,"0-0",(VLOOKUP(D79,'CONSOLIDADO PLAN DESARROLLO'!$EL$9:$ET$304,5,0)))</f>
        <v>2</v>
      </c>
      <c r="I79" s="953">
        <f>IF(D79=0,"0-0",(VLOOKUP(D79,'CONSOLIDADO PLAN DESARROLLO'!$EL$9:$ET$304,$R$3,0)))</f>
        <v>1</v>
      </c>
      <c r="J79" s="954"/>
      <c r="K79" s="959"/>
      <c r="L79" s="962"/>
      <c r="M79" s="853" t="s">
        <v>1959</v>
      </c>
      <c r="N79" s="850" t="s">
        <v>1938</v>
      </c>
      <c r="O79" s="852">
        <v>4</v>
      </c>
      <c r="P79" s="47"/>
      <c r="Q79" s="46"/>
      <c r="R79" s="863"/>
      <c r="S79" s="48"/>
      <c r="T79" s="866"/>
      <c r="U79" s="49"/>
      <c r="V79" s="866"/>
      <c r="W79" s="49"/>
      <c r="X79" s="866"/>
      <c r="Y79" s="49"/>
      <c r="Z79" s="866"/>
      <c r="AA79" s="49"/>
      <c r="AB79" s="866"/>
      <c r="AC79" s="49"/>
      <c r="AD79" s="866"/>
      <c r="AE79" s="49"/>
      <c r="AF79" s="866"/>
      <c r="AG79" s="50"/>
      <c r="AH79" s="860">
        <f>+R79+T79+V79+X79+Z79+AB79+AD79+AF79</f>
        <v>0</v>
      </c>
      <c r="AI79" s="104">
        <f t="shared" ref="AI79:AI84" si="257">AC79+AE79+AG79+S79+U79+W79+Y79+AA79</f>
        <v>0</v>
      </c>
      <c r="AJ79" s="51"/>
      <c r="AK79" s="52"/>
      <c r="AL79" s="52"/>
      <c r="AM79" s="52"/>
      <c r="AN79" s="52"/>
      <c r="AO79" s="52"/>
      <c r="AP79" s="53">
        <f t="shared" ref="AP79:AP84" si="258">SUM(AJ79:AO79)</f>
        <v>0</v>
      </c>
      <c r="AQ79" s="54"/>
      <c r="AR79" s="52"/>
      <c r="AS79" s="53">
        <f t="shared" ref="AS79:AS83" si="259">SUM(AQ79:AR79)</f>
        <v>0</v>
      </c>
      <c r="AT79" s="54"/>
      <c r="AU79" s="52"/>
      <c r="AV79" s="52"/>
      <c r="AW79" s="52"/>
      <c r="AX79" s="55"/>
      <c r="AY79" s="56"/>
      <c r="AZ79" s="56"/>
      <c r="BA79" s="57"/>
    </row>
    <row r="80" spans="1:53" ht="17.25" customHeight="1" x14ac:dyDescent="0.2">
      <c r="A80" s="933"/>
      <c r="B80" s="935"/>
      <c r="C80" s="938"/>
      <c r="D80" s="941"/>
      <c r="E80" s="948"/>
      <c r="F80" s="944"/>
      <c r="G80" s="966"/>
      <c r="H80" s="950"/>
      <c r="I80" s="955"/>
      <c r="J80" s="956"/>
      <c r="K80" s="959"/>
      <c r="L80" s="963"/>
      <c r="M80" s="175"/>
      <c r="N80" s="176"/>
      <c r="O80" s="177"/>
      <c r="P80" s="47"/>
      <c r="Q80" s="46"/>
      <c r="R80" s="864"/>
      <c r="S80" s="48"/>
      <c r="T80" s="867"/>
      <c r="U80" s="49"/>
      <c r="V80" s="867"/>
      <c r="W80" s="49"/>
      <c r="X80" s="867"/>
      <c r="Y80" s="49"/>
      <c r="Z80" s="867"/>
      <c r="AA80" s="49"/>
      <c r="AB80" s="867"/>
      <c r="AC80" s="49"/>
      <c r="AD80" s="867"/>
      <c r="AE80" s="49"/>
      <c r="AF80" s="867"/>
      <c r="AG80" s="50"/>
      <c r="AH80" s="861"/>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customHeight="1" x14ac:dyDescent="0.2">
      <c r="A81" s="933"/>
      <c r="B81" s="935"/>
      <c r="C81" s="938"/>
      <c r="D81" s="941"/>
      <c r="E81" s="948"/>
      <c r="F81" s="944"/>
      <c r="G81" s="966"/>
      <c r="H81" s="950"/>
      <c r="I81" s="955"/>
      <c r="J81" s="956"/>
      <c r="K81" s="959"/>
      <c r="L81" s="963"/>
      <c r="M81" s="175"/>
      <c r="N81" s="176"/>
      <c r="O81" s="177"/>
      <c r="P81" s="47"/>
      <c r="Q81" s="46"/>
      <c r="R81" s="864"/>
      <c r="S81" s="48"/>
      <c r="T81" s="867"/>
      <c r="U81" s="49"/>
      <c r="V81" s="867"/>
      <c r="W81" s="49"/>
      <c r="X81" s="867"/>
      <c r="Y81" s="49"/>
      <c r="Z81" s="867"/>
      <c r="AA81" s="49"/>
      <c r="AB81" s="867"/>
      <c r="AC81" s="49"/>
      <c r="AD81" s="867"/>
      <c r="AE81" s="49"/>
      <c r="AF81" s="867"/>
      <c r="AG81" s="50"/>
      <c r="AH81" s="861"/>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customHeight="1" x14ac:dyDescent="0.2">
      <c r="A82" s="933"/>
      <c r="B82" s="935"/>
      <c r="C82" s="938"/>
      <c r="D82" s="941"/>
      <c r="E82" s="948"/>
      <c r="F82" s="944"/>
      <c r="G82" s="966"/>
      <c r="H82" s="950"/>
      <c r="I82" s="955"/>
      <c r="J82" s="956"/>
      <c r="K82" s="959"/>
      <c r="L82" s="963"/>
      <c r="M82" s="175"/>
      <c r="N82" s="176"/>
      <c r="O82" s="177"/>
      <c r="P82" s="47"/>
      <c r="Q82" s="46"/>
      <c r="R82" s="864"/>
      <c r="S82" s="48"/>
      <c r="T82" s="867"/>
      <c r="U82" s="49"/>
      <c r="V82" s="867"/>
      <c r="W82" s="49"/>
      <c r="X82" s="867"/>
      <c r="Y82" s="49"/>
      <c r="Z82" s="867"/>
      <c r="AA82" s="49"/>
      <c r="AB82" s="867"/>
      <c r="AC82" s="49"/>
      <c r="AD82" s="867"/>
      <c r="AE82" s="49"/>
      <c r="AF82" s="867"/>
      <c r="AG82" s="50"/>
      <c r="AH82" s="861"/>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customHeight="1" x14ac:dyDescent="0.2">
      <c r="A83" s="933"/>
      <c r="B83" s="935"/>
      <c r="C83" s="938"/>
      <c r="D83" s="941"/>
      <c r="E83" s="948"/>
      <c r="F83" s="944"/>
      <c r="G83" s="966"/>
      <c r="H83" s="950"/>
      <c r="I83" s="955"/>
      <c r="J83" s="956"/>
      <c r="K83" s="959"/>
      <c r="L83" s="963"/>
      <c r="M83" s="175"/>
      <c r="N83" s="176"/>
      <c r="O83" s="177"/>
      <c r="P83" s="47"/>
      <c r="Q83" s="46"/>
      <c r="R83" s="864"/>
      <c r="S83" s="48"/>
      <c r="T83" s="867"/>
      <c r="U83" s="49"/>
      <c r="V83" s="867"/>
      <c r="W83" s="49"/>
      <c r="X83" s="867"/>
      <c r="Y83" s="49"/>
      <c r="Z83" s="867"/>
      <c r="AA83" s="49"/>
      <c r="AB83" s="867"/>
      <c r="AC83" s="49"/>
      <c r="AD83" s="867"/>
      <c r="AE83" s="49"/>
      <c r="AF83" s="867"/>
      <c r="AG83" s="50"/>
      <c r="AH83" s="861"/>
      <c r="AI83" s="104">
        <f t="shared" si="257"/>
        <v>0</v>
      </c>
      <c r="AJ83" s="51"/>
      <c r="AK83" s="52"/>
      <c r="AL83" s="52"/>
      <c r="AM83" s="52"/>
      <c r="AN83" s="52"/>
      <c r="AO83" s="52"/>
      <c r="AP83" s="53">
        <f t="shared" si="258"/>
        <v>0</v>
      </c>
      <c r="AQ83" s="54"/>
      <c r="AR83" s="52"/>
      <c r="AS83" s="53">
        <f t="shared" si="259"/>
        <v>0</v>
      </c>
      <c r="AT83" s="54"/>
      <c r="AU83" s="52"/>
      <c r="AV83" s="52"/>
      <c r="AW83" s="52"/>
      <c r="AX83" s="55"/>
      <c r="AY83" s="56"/>
      <c r="AZ83" s="56"/>
      <c r="BA83" s="57"/>
    </row>
    <row r="84" spans="1:53" ht="17.25" customHeight="1" x14ac:dyDescent="0.2">
      <c r="A84" s="933"/>
      <c r="B84" s="936"/>
      <c r="C84" s="939"/>
      <c r="D84" s="942"/>
      <c r="E84" s="948"/>
      <c r="F84" s="945"/>
      <c r="G84" s="967"/>
      <c r="H84" s="951"/>
      <c r="I84" s="955"/>
      <c r="J84" s="956"/>
      <c r="K84" s="960"/>
      <c r="L84" s="963"/>
      <c r="M84" s="178"/>
      <c r="N84" s="179"/>
      <c r="O84" s="180"/>
      <c r="P84" s="108"/>
      <c r="Q84" s="107"/>
      <c r="R84" s="864"/>
      <c r="S84" s="109"/>
      <c r="T84" s="867"/>
      <c r="U84" s="110"/>
      <c r="V84" s="867"/>
      <c r="W84" s="110"/>
      <c r="X84" s="867"/>
      <c r="Y84" s="110"/>
      <c r="Z84" s="867"/>
      <c r="AA84" s="110"/>
      <c r="AB84" s="867"/>
      <c r="AC84" s="110"/>
      <c r="AD84" s="867"/>
      <c r="AE84" s="110"/>
      <c r="AF84" s="867"/>
      <c r="AG84" s="111"/>
      <c r="AH84" s="862"/>
      <c r="AI84" s="104">
        <f t="shared" si="257"/>
        <v>0</v>
      </c>
      <c r="AJ84" s="112"/>
      <c r="AK84" s="113"/>
      <c r="AL84" s="113"/>
      <c r="AM84" s="113"/>
      <c r="AN84" s="113"/>
      <c r="AO84" s="113"/>
      <c r="AP84" s="53">
        <f t="shared" si="258"/>
        <v>0</v>
      </c>
      <c r="AQ84" s="114"/>
      <c r="AR84" s="113"/>
      <c r="AS84" s="53">
        <f>SUM(AQ84:AR84)</f>
        <v>0</v>
      </c>
      <c r="AT84" s="114"/>
      <c r="AU84" s="113"/>
      <c r="AV84" s="113"/>
      <c r="AW84" s="113"/>
      <c r="AX84" s="115"/>
      <c r="AY84" s="116"/>
      <c r="AZ84" s="116"/>
      <c r="BA84" s="117"/>
    </row>
    <row r="85" spans="1:53" ht="9.9499999999999993" customHeight="1" thickBot="1" x14ac:dyDescent="0.25">
      <c r="A85" s="934"/>
      <c r="B85" s="937"/>
      <c r="C85" s="940"/>
      <c r="D85" s="943"/>
      <c r="E85" s="949"/>
      <c r="F85" s="946"/>
      <c r="G85" s="968"/>
      <c r="H85" s="952"/>
      <c r="I85" s="957"/>
      <c r="J85" s="958"/>
      <c r="K85" s="961"/>
      <c r="L85" s="964"/>
      <c r="M85" s="181"/>
      <c r="N85" s="182"/>
      <c r="O85" s="183"/>
      <c r="P85" s="118"/>
      <c r="Q85" s="118"/>
      <c r="R85" s="865"/>
      <c r="S85" s="184"/>
      <c r="T85" s="868"/>
      <c r="U85" s="185"/>
      <c r="V85" s="868"/>
      <c r="W85" s="185"/>
      <c r="X85" s="868"/>
      <c r="Y85" s="185"/>
      <c r="Z85" s="868"/>
      <c r="AA85" s="185"/>
      <c r="AB85" s="868"/>
      <c r="AC85" s="185"/>
      <c r="AD85" s="868"/>
      <c r="AE85" s="185"/>
      <c r="AF85" s="868"/>
      <c r="AG85" s="186"/>
      <c r="AH85" s="119"/>
      <c r="AI85" s="120"/>
      <c r="AJ85" s="187"/>
      <c r="AK85" s="188"/>
      <c r="AL85" s="188"/>
      <c r="AM85" s="188"/>
      <c r="AN85" s="188"/>
      <c r="AO85" s="188"/>
      <c r="AP85" s="121"/>
      <c r="AQ85" s="189"/>
      <c r="AR85" s="188"/>
      <c r="AS85" s="121"/>
      <c r="AT85" s="189"/>
      <c r="AU85" s="188"/>
      <c r="AV85" s="188"/>
      <c r="AW85" s="188"/>
      <c r="AX85" s="190"/>
      <c r="AY85" s="191"/>
      <c r="AZ85" s="191"/>
      <c r="BA85" s="192"/>
    </row>
    <row r="86" spans="1:53" ht="6" customHeight="1" x14ac:dyDescent="0.2">
      <c r="A86" s="157"/>
      <c r="B86" s="193"/>
      <c r="C86" s="193"/>
      <c r="D86" s="193"/>
      <c r="E86" s="193"/>
      <c r="F86" s="193"/>
      <c r="G86" s="193"/>
      <c r="H86" s="193"/>
      <c r="I86" s="965"/>
      <c r="J86" s="965"/>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4"/>
      <c r="AJ86" s="194"/>
      <c r="AK86" s="194"/>
      <c r="AL86" s="194"/>
      <c r="AM86" s="194"/>
      <c r="AN86" s="194"/>
      <c r="AO86" s="195"/>
      <c r="AP86" s="194"/>
      <c r="AQ86" s="194"/>
      <c r="AR86" s="194"/>
      <c r="AS86" s="194"/>
      <c r="AT86" s="194"/>
      <c r="AU86" s="194"/>
      <c r="AV86" s="194"/>
      <c r="AW86" s="194"/>
      <c r="AX86" s="194"/>
      <c r="AY86" s="194"/>
      <c r="AZ86" s="194"/>
      <c r="BA86" s="157"/>
    </row>
    <row r="87" spans="1:53" ht="72" customHeight="1" x14ac:dyDescent="0.2">
      <c r="A87" s="932">
        <v>9</v>
      </c>
      <c r="B87" s="162" t="s">
        <v>1710</v>
      </c>
      <c r="C87" s="163" t="s">
        <v>1711</v>
      </c>
      <c r="D87" s="164" t="s">
        <v>21</v>
      </c>
      <c r="E87" s="164" t="s">
        <v>1899</v>
      </c>
      <c r="F87" s="163" t="s">
        <v>1712</v>
      </c>
      <c r="G87" s="165" t="s">
        <v>1680</v>
      </c>
      <c r="H87" s="165" t="s">
        <v>1681</v>
      </c>
      <c r="I87" s="166" t="s">
        <v>1915</v>
      </c>
      <c r="J87" s="167">
        <f>+$N$3</f>
        <v>2017</v>
      </c>
      <c r="K87" s="165" t="s">
        <v>1932</v>
      </c>
      <c r="L87" s="166" t="s">
        <v>1933</v>
      </c>
      <c r="M87" s="163" t="s">
        <v>1713</v>
      </c>
      <c r="N87" s="163" t="s">
        <v>1714</v>
      </c>
      <c r="O87" s="163" t="s">
        <v>1715</v>
      </c>
      <c r="P87" s="163" t="s">
        <v>1716</v>
      </c>
      <c r="Q87" s="163" t="s">
        <v>1717</v>
      </c>
      <c r="R87" s="168">
        <f t="shared" ref="R87" si="260">SUM(R88:R94)</f>
        <v>0</v>
      </c>
      <c r="S87" s="169">
        <f t="shared" ref="S87" si="261">SUM(S88:S94)</f>
        <v>0</v>
      </c>
      <c r="T87" s="170">
        <f t="shared" ref="T87" si="262">SUM(T88:T94)</f>
        <v>0</v>
      </c>
      <c r="U87" s="171">
        <f t="shared" ref="U87" si="263">SUM(U88:U94)</f>
        <v>0</v>
      </c>
      <c r="V87" s="170">
        <f t="shared" ref="V87" si="264">SUM(V88:V94)</f>
        <v>0</v>
      </c>
      <c r="W87" s="171">
        <f t="shared" ref="W87" si="265">SUM(W88:W94)</f>
        <v>0</v>
      </c>
      <c r="X87" s="170">
        <f t="shared" ref="X87" si="266">SUM(X88:X94)</f>
        <v>0</v>
      </c>
      <c r="Y87" s="171">
        <f t="shared" ref="Y87" si="267">SUM(Y88:Y94)</f>
        <v>0</v>
      </c>
      <c r="Z87" s="170">
        <f t="shared" ref="Z87" si="268">SUM(Z88:Z94)</f>
        <v>0</v>
      </c>
      <c r="AA87" s="171">
        <f t="shared" ref="AA87" si="269">SUM(AA88:AA94)</f>
        <v>0</v>
      </c>
      <c r="AB87" s="170">
        <f t="shared" ref="AB87" si="270">SUM(AB88:AB94)</f>
        <v>0</v>
      </c>
      <c r="AC87" s="171">
        <f t="shared" ref="AC87" si="271">SUM(AC88:AC94)</f>
        <v>0</v>
      </c>
      <c r="AD87" s="170">
        <f t="shared" ref="AD87" si="272">SUM(AD88:AD94)</f>
        <v>0</v>
      </c>
      <c r="AE87" s="171">
        <f t="shared" ref="AE87" si="273">SUM(AE88:AE94)</f>
        <v>0</v>
      </c>
      <c r="AF87" s="170">
        <f t="shared" ref="AF87" si="274">SUM(AF88:AF94)</f>
        <v>0</v>
      </c>
      <c r="AG87" s="172">
        <f t="shared" ref="AG87" si="275">SUM(AG88:AG94)</f>
        <v>0</v>
      </c>
      <c r="AH87" s="173">
        <f t="shared" ref="AH87" si="276">SUM(AH88:AH94)</f>
        <v>0</v>
      </c>
      <c r="AI87" s="174">
        <f t="shared" ref="AI87" si="277">SUM(AI88:AI94)</f>
        <v>0</v>
      </c>
      <c r="AJ87" s="41">
        <f t="shared" ref="AJ87" si="278">SUM(AJ88:AJ94)</f>
        <v>0</v>
      </c>
      <c r="AK87" s="42">
        <f t="shared" ref="AK87" si="279">SUM(AK88:AK94)</f>
        <v>0</v>
      </c>
      <c r="AL87" s="42">
        <f t="shared" ref="AL87" si="280">SUM(AL88:AL94)</f>
        <v>0</v>
      </c>
      <c r="AM87" s="42">
        <f t="shared" ref="AM87" si="281">SUM(AM88:AM94)</f>
        <v>0</v>
      </c>
      <c r="AN87" s="42">
        <f t="shared" ref="AN87" si="282">SUM(AN88:AN94)</f>
        <v>0</v>
      </c>
      <c r="AO87" s="42">
        <f t="shared" ref="AO87" si="283">SUM(AO88:AO94)</f>
        <v>0</v>
      </c>
      <c r="AP87" s="43">
        <f t="shared" ref="AP87" si="284">SUM(AP88:AP94)</f>
        <v>0</v>
      </c>
      <c r="AQ87" s="105">
        <f t="shared" ref="AQ87" si="285">SUM(AQ88:AQ94)</f>
        <v>0</v>
      </c>
      <c r="AR87" s="42">
        <f t="shared" ref="AR87" si="286">SUM(AR88:AR94)</f>
        <v>0</v>
      </c>
      <c r="AS87" s="43">
        <f t="shared" ref="AS87" si="287">SUM(AS88:AS94)</f>
        <v>0</v>
      </c>
      <c r="AT87" s="105">
        <f t="shared" ref="AT87" si="288">SUM(AT88:AT94)</f>
        <v>0</v>
      </c>
      <c r="AU87" s="42">
        <f t="shared" ref="AU87" si="289">SUM(AU88:AU94)</f>
        <v>0</v>
      </c>
      <c r="AV87" s="42">
        <f t="shared" ref="AV87" si="290">SUM(AV88:AV94)</f>
        <v>0</v>
      </c>
      <c r="AW87" s="42">
        <f t="shared" ref="AW87" si="291">SUM(AW88:AW94)</f>
        <v>0</v>
      </c>
      <c r="AX87" s="106">
        <f t="shared" ref="AX87" si="292">SUM(AX88:AX94)</f>
        <v>0</v>
      </c>
      <c r="AY87" s="44" t="s">
        <v>1687</v>
      </c>
      <c r="AZ87" s="44" t="s">
        <v>1688</v>
      </c>
      <c r="BA87" s="45" t="s">
        <v>1689</v>
      </c>
    </row>
    <row r="88" spans="1:53" ht="22.5" x14ac:dyDescent="0.2">
      <c r="A88" s="933"/>
      <c r="B88" s="935" t="str">
        <f>VLOOKUP($D$9,'PROYECTOS REGISTRADOS'!$A$2:$D$82,4,0)</f>
        <v>Mejoramiento del índice de desempleo entre la población económicamente activa residente en el Municipio de Tocancipá, Cundinamarca, Centro Oriente</v>
      </c>
      <c r="C88" s="938" t="str">
        <f>VLOOKUP($D$9,'PROYECTOS REGISTRADOS'!$A$2:$D$82,3,0)</f>
        <v>2016-25817-0030</v>
      </c>
      <c r="D88" s="941" t="s">
        <v>865</v>
      </c>
      <c r="E88" s="947" t="str">
        <f>IF(D88=0,"0-0",(VLOOKUP(D88,'CONSOLIDADO PLAN DESARROLLO'!$EL$9:$ET$304,2,0)))</f>
        <v>Implementar los componentes del programa “Promoción del Empleo en el Marco del Trabajo Decente” en el mercado laboral municipal</v>
      </c>
      <c r="F88" s="944" t="str">
        <f>IF(D88=0,"0-0",(VLOOKUP(D88,'CONSOLIDADO PLAN DESARROLLO'!$EL$9:$ET$304,3,0)))</f>
        <v>% de implementación del programa Trabajo Decente</v>
      </c>
      <c r="G88" s="966">
        <f>IF(D88=0,"0-0",(VLOOKUP(D88,'CONSOLIDADO PLAN DESARROLLO'!$EL$9:$ET$304,4,0)))</f>
        <v>0</v>
      </c>
      <c r="H88" s="950">
        <f>IF(D88=0,"0-0",(VLOOKUP(D88,'CONSOLIDADO PLAN DESARROLLO'!$EL$9:$ET$304,5,0)))</f>
        <v>40</v>
      </c>
      <c r="I88" s="953">
        <f>IF(D88=0,"0-0",(VLOOKUP(D88,'CONSOLIDADO PLAN DESARROLLO'!$EL$9:$ET$304,$R$3,0)))</f>
        <v>15</v>
      </c>
      <c r="J88" s="954"/>
      <c r="K88" s="959"/>
      <c r="L88" s="962"/>
      <c r="M88" s="853" t="s">
        <v>1960</v>
      </c>
      <c r="N88" s="850" t="s">
        <v>1938</v>
      </c>
      <c r="O88" s="852">
        <v>4</v>
      </c>
      <c r="P88" s="47"/>
      <c r="Q88" s="46"/>
      <c r="R88" s="863"/>
      <c r="S88" s="48"/>
      <c r="T88" s="866"/>
      <c r="U88" s="49"/>
      <c r="V88" s="866"/>
      <c r="W88" s="49"/>
      <c r="X88" s="866"/>
      <c r="Y88" s="49"/>
      <c r="Z88" s="866"/>
      <c r="AA88" s="49"/>
      <c r="AB88" s="866"/>
      <c r="AC88" s="49"/>
      <c r="AD88" s="866"/>
      <c r="AE88" s="49"/>
      <c r="AF88" s="866"/>
      <c r="AG88" s="50"/>
      <c r="AH88" s="860">
        <f>+R88+T88+V88+X88+Z88+AB88+AD88+AF88</f>
        <v>0</v>
      </c>
      <c r="AI88" s="104">
        <f t="shared" ref="AI88:AI93" si="293">AC88+AE88+AG88+S88+U88+W88+Y88+AA88</f>
        <v>0</v>
      </c>
      <c r="AJ88" s="51"/>
      <c r="AK88" s="52"/>
      <c r="AL88" s="52"/>
      <c r="AM88" s="52"/>
      <c r="AN88" s="52"/>
      <c r="AO88" s="52"/>
      <c r="AP88" s="53">
        <f t="shared" ref="AP88:AP93" si="294">SUM(AJ88:AO88)</f>
        <v>0</v>
      </c>
      <c r="AQ88" s="54"/>
      <c r="AR88" s="52"/>
      <c r="AS88" s="53">
        <f t="shared" ref="AS88:AS92" si="295">SUM(AQ88:AR88)</f>
        <v>0</v>
      </c>
      <c r="AT88" s="54"/>
      <c r="AU88" s="52"/>
      <c r="AV88" s="52"/>
      <c r="AW88" s="52"/>
      <c r="AX88" s="55"/>
      <c r="AY88" s="56"/>
      <c r="AZ88" s="56"/>
      <c r="BA88" s="57"/>
    </row>
    <row r="89" spans="1:53" ht="33.75" x14ac:dyDescent="0.2">
      <c r="A89" s="933"/>
      <c r="B89" s="935"/>
      <c r="C89" s="938"/>
      <c r="D89" s="941"/>
      <c r="E89" s="948"/>
      <c r="F89" s="944"/>
      <c r="G89" s="966"/>
      <c r="H89" s="950"/>
      <c r="I89" s="955"/>
      <c r="J89" s="956"/>
      <c r="K89" s="959"/>
      <c r="L89" s="963"/>
      <c r="M89" s="853" t="s">
        <v>1961</v>
      </c>
      <c r="N89" s="850" t="s">
        <v>1938</v>
      </c>
      <c r="O89" s="852">
        <v>4</v>
      </c>
      <c r="P89" s="47"/>
      <c r="Q89" s="46"/>
      <c r="R89" s="864"/>
      <c r="S89" s="48"/>
      <c r="T89" s="867"/>
      <c r="U89" s="49"/>
      <c r="V89" s="867"/>
      <c r="W89" s="49"/>
      <c r="X89" s="867"/>
      <c r="Y89" s="49"/>
      <c r="Z89" s="867"/>
      <c r="AA89" s="49"/>
      <c r="AB89" s="867"/>
      <c r="AC89" s="49"/>
      <c r="AD89" s="867"/>
      <c r="AE89" s="49"/>
      <c r="AF89" s="867"/>
      <c r="AG89" s="50"/>
      <c r="AH89" s="861"/>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customHeight="1" x14ac:dyDescent="0.2">
      <c r="A90" s="933"/>
      <c r="B90" s="935"/>
      <c r="C90" s="938"/>
      <c r="D90" s="941"/>
      <c r="E90" s="948"/>
      <c r="F90" s="944"/>
      <c r="G90" s="966"/>
      <c r="H90" s="950"/>
      <c r="I90" s="955"/>
      <c r="J90" s="956"/>
      <c r="K90" s="959"/>
      <c r="L90" s="963"/>
      <c r="M90" s="175"/>
      <c r="N90" s="176"/>
      <c r="O90" s="177"/>
      <c r="P90" s="47"/>
      <c r="Q90" s="46"/>
      <c r="R90" s="864"/>
      <c r="S90" s="48"/>
      <c r="T90" s="867"/>
      <c r="U90" s="49"/>
      <c r="V90" s="867"/>
      <c r="W90" s="49"/>
      <c r="X90" s="867"/>
      <c r="Y90" s="49"/>
      <c r="Z90" s="867"/>
      <c r="AA90" s="49"/>
      <c r="AB90" s="867"/>
      <c r="AC90" s="49"/>
      <c r="AD90" s="867"/>
      <c r="AE90" s="49"/>
      <c r="AF90" s="867"/>
      <c r="AG90" s="50"/>
      <c r="AH90" s="861"/>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customHeight="1" x14ac:dyDescent="0.2">
      <c r="A91" s="933"/>
      <c r="B91" s="935"/>
      <c r="C91" s="938"/>
      <c r="D91" s="941"/>
      <c r="E91" s="948"/>
      <c r="F91" s="944"/>
      <c r="G91" s="966"/>
      <c r="H91" s="950"/>
      <c r="I91" s="955"/>
      <c r="J91" s="956"/>
      <c r="K91" s="959"/>
      <c r="L91" s="963"/>
      <c r="M91" s="175"/>
      <c r="N91" s="176"/>
      <c r="O91" s="177"/>
      <c r="P91" s="47"/>
      <c r="Q91" s="46"/>
      <c r="R91" s="864"/>
      <c r="S91" s="48"/>
      <c r="T91" s="867"/>
      <c r="U91" s="49"/>
      <c r="V91" s="867"/>
      <c r="W91" s="49"/>
      <c r="X91" s="867"/>
      <c r="Y91" s="49"/>
      <c r="Z91" s="867"/>
      <c r="AA91" s="49"/>
      <c r="AB91" s="867"/>
      <c r="AC91" s="49"/>
      <c r="AD91" s="867"/>
      <c r="AE91" s="49"/>
      <c r="AF91" s="867"/>
      <c r="AG91" s="50"/>
      <c r="AH91" s="861"/>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customHeight="1" x14ac:dyDescent="0.2">
      <c r="A92" s="933"/>
      <c r="B92" s="935"/>
      <c r="C92" s="938"/>
      <c r="D92" s="941"/>
      <c r="E92" s="948"/>
      <c r="F92" s="944"/>
      <c r="G92" s="966"/>
      <c r="H92" s="950"/>
      <c r="I92" s="955"/>
      <c r="J92" s="956"/>
      <c r="K92" s="959"/>
      <c r="L92" s="963"/>
      <c r="M92" s="175"/>
      <c r="N92" s="176"/>
      <c r="O92" s="177"/>
      <c r="P92" s="47"/>
      <c r="Q92" s="46"/>
      <c r="R92" s="864"/>
      <c r="S92" s="48"/>
      <c r="T92" s="867"/>
      <c r="U92" s="49"/>
      <c r="V92" s="867"/>
      <c r="W92" s="49"/>
      <c r="X92" s="867"/>
      <c r="Y92" s="49"/>
      <c r="Z92" s="867"/>
      <c r="AA92" s="49"/>
      <c r="AB92" s="867"/>
      <c r="AC92" s="49"/>
      <c r="AD92" s="867"/>
      <c r="AE92" s="49"/>
      <c r="AF92" s="867"/>
      <c r="AG92" s="50"/>
      <c r="AH92" s="861"/>
      <c r="AI92" s="104">
        <f t="shared" si="293"/>
        <v>0</v>
      </c>
      <c r="AJ92" s="51"/>
      <c r="AK92" s="52"/>
      <c r="AL92" s="52"/>
      <c r="AM92" s="52"/>
      <c r="AN92" s="52"/>
      <c r="AO92" s="52"/>
      <c r="AP92" s="53">
        <f t="shared" si="294"/>
        <v>0</v>
      </c>
      <c r="AQ92" s="54"/>
      <c r="AR92" s="52"/>
      <c r="AS92" s="53">
        <f t="shared" si="295"/>
        <v>0</v>
      </c>
      <c r="AT92" s="54"/>
      <c r="AU92" s="52"/>
      <c r="AV92" s="52"/>
      <c r="AW92" s="52"/>
      <c r="AX92" s="55"/>
      <c r="AY92" s="56"/>
      <c r="AZ92" s="56"/>
      <c r="BA92" s="57"/>
    </row>
    <row r="93" spans="1:53" ht="17.25" customHeight="1" x14ac:dyDescent="0.2">
      <c r="A93" s="933"/>
      <c r="B93" s="936"/>
      <c r="C93" s="939"/>
      <c r="D93" s="942"/>
      <c r="E93" s="948"/>
      <c r="F93" s="945"/>
      <c r="G93" s="967"/>
      <c r="H93" s="951"/>
      <c r="I93" s="955"/>
      <c r="J93" s="956"/>
      <c r="K93" s="960"/>
      <c r="L93" s="963"/>
      <c r="M93" s="178"/>
      <c r="N93" s="179"/>
      <c r="O93" s="180"/>
      <c r="P93" s="108"/>
      <c r="Q93" s="107"/>
      <c r="R93" s="864"/>
      <c r="S93" s="109"/>
      <c r="T93" s="867"/>
      <c r="U93" s="110"/>
      <c r="V93" s="867"/>
      <c r="W93" s="110"/>
      <c r="X93" s="867"/>
      <c r="Y93" s="110"/>
      <c r="Z93" s="867"/>
      <c r="AA93" s="110"/>
      <c r="AB93" s="867"/>
      <c r="AC93" s="110"/>
      <c r="AD93" s="867"/>
      <c r="AE93" s="110"/>
      <c r="AF93" s="867"/>
      <c r="AG93" s="111"/>
      <c r="AH93" s="862"/>
      <c r="AI93" s="104">
        <f t="shared" si="293"/>
        <v>0</v>
      </c>
      <c r="AJ93" s="112"/>
      <c r="AK93" s="113"/>
      <c r="AL93" s="113"/>
      <c r="AM93" s="113"/>
      <c r="AN93" s="113"/>
      <c r="AO93" s="113"/>
      <c r="AP93" s="53">
        <f t="shared" si="294"/>
        <v>0</v>
      </c>
      <c r="AQ93" s="114"/>
      <c r="AR93" s="113"/>
      <c r="AS93" s="53">
        <f>SUM(AQ93:AR93)</f>
        <v>0</v>
      </c>
      <c r="AT93" s="114"/>
      <c r="AU93" s="113"/>
      <c r="AV93" s="113"/>
      <c r="AW93" s="113"/>
      <c r="AX93" s="115"/>
      <c r="AY93" s="116"/>
      <c r="AZ93" s="116"/>
      <c r="BA93" s="117"/>
    </row>
    <row r="94" spans="1:53" ht="9.9499999999999993" customHeight="1" thickBot="1" x14ac:dyDescent="0.25">
      <c r="A94" s="934"/>
      <c r="B94" s="937"/>
      <c r="C94" s="940"/>
      <c r="D94" s="943"/>
      <c r="E94" s="949"/>
      <c r="F94" s="946"/>
      <c r="G94" s="968"/>
      <c r="H94" s="952"/>
      <c r="I94" s="957"/>
      <c r="J94" s="958"/>
      <c r="K94" s="961"/>
      <c r="L94" s="964"/>
      <c r="M94" s="181"/>
      <c r="N94" s="182"/>
      <c r="O94" s="183"/>
      <c r="P94" s="118"/>
      <c r="Q94" s="118"/>
      <c r="R94" s="865"/>
      <c r="S94" s="184"/>
      <c r="T94" s="868"/>
      <c r="U94" s="185"/>
      <c r="V94" s="868"/>
      <c r="W94" s="185"/>
      <c r="X94" s="868"/>
      <c r="Y94" s="185"/>
      <c r="Z94" s="868"/>
      <c r="AA94" s="185"/>
      <c r="AB94" s="868"/>
      <c r="AC94" s="185"/>
      <c r="AD94" s="868"/>
      <c r="AE94" s="185"/>
      <c r="AF94" s="868"/>
      <c r="AG94" s="186"/>
      <c r="AH94" s="119"/>
      <c r="AI94" s="120"/>
      <c r="AJ94" s="187"/>
      <c r="AK94" s="188"/>
      <c r="AL94" s="188"/>
      <c r="AM94" s="188"/>
      <c r="AN94" s="188"/>
      <c r="AO94" s="188"/>
      <c r="AP94" s="121"/>
      <c r="AQ94" s="189"/>
      <c r="AR94" s="188"/>
      <c r="AS94" s="121"/>
      <c r="AT94" s="189"/>
      <c r="AU94" s="188"/>
      <c r="AV94" s="188"/>
      <c r="AW94" s="188"/>
      <c r="AX94" s="190"/>
      <c r="AY94" s="191"/>
      <c r="AZ94" s="191"/>
      <c r="BA94" s="192"/>
    </row>
    <row r="95" spans="1:53" ht="6" customHeight="1" x14ac:dyDescent="0.2">
      <c r="A95" s="157"/>
      <c r="B95" s="193"/>
      <c r="C95" s="193"/>
      <c r="D95" s="193"/>
      <c r="E95" s="193"/>
      <c r="F95" s="193"/>
      <c r="G95" s="193"/>
      <c r="H95" s="193"/>
      <c r="I95" s="965"/>
      <c r="J95" s="965"/>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4"/>
      <c r="AJ95" s="194"/>
      <c r="AK95" s="194"/>
      <c r="AL95" s="194"/>
      <c r="AM95" s="194"/>
      <c r="AN95" s="194"/>
      <c r="AO95" s="195"/>
      <c r="AP95" s="194"/>
      <c r="AQ95" s="194"/>
      <c r="AR95" s="194"/>
      <c r="AS95" s="194"/>
      <c r="AT95" s="194"/>
      <c r="AU95" s="194"/>
      <c r="AV95" s="194"/>
      <c r="AW95" s="194"/>
      <c r="AX95" s="194"/>
      <c r="AY95" s="194"/>
      <c r="AZ95" s="194"/>
      <c r="BA95" s="157"/>
    </row>
    <row r="96" spans="1:53" ht="72" customHeight="1" x14ac:dyDescent="0.2">
      <c r="A96" s="932">
        <v>10</v>
      </c>
      <c r="B96" s="162" t="s">
        <v>1710</v>
      </c>
      <c r="C96" s="163" t="s">
        <v>1711</v>
      </c>
      <c r="D96" s="164" t="s">
        <v>21</v>
      </c>
      <c r="E96" s="164" t="s">
        <v>1899</v>
      </c>
      <c r="F96" s="163" t="s">
        <v>1712</v>
      </c>
      <c r="G96" s="165" t="s">
        <v>1680</v>
      </c>
      <c r="H96" s="165" t="s">
        <v>1681</v>
      </c>
      <c r="I96" s="166" t="s">
        <v>1915</v>
      </c>
      <c r="J96" s="167">
        <f>+$N$3</f>
        <v>2017</v>
      </c>
      <c r="K96" s="165" t="s">
        <v>1932</v>
      </c>
      <c r="L96" s="166" t="s">
        <v>1933</v>
      </c>
      <c r="M96" s="163" t="s">
        <v>1713</v>
      </c>
      <c r="N96" s="163" t="s">
        <v>1714</v>
      </c>
      <c r="O96" s="163" t="s">
        <v>1715</v>
      </c>
      <c r="P96" s="163" t="s">
        <v>1716</v>
      </c>
      <c r="Q96" s="163" t="s">
        <v>1717</v>
      </c>
      <c r="R96" s="168">
        <f t="shared" ref="R96" si="296">SUM(R97:R103)</f>
        <v>0</v>
      </c>
      <c r="S96" s="169">
        <f t="shared" ref="S96" si="297">SUM(S97:S103)</f>
        <v>0</v>
      </c>
      <c r="T96" s="170">
        <f t="shared" ref="T96" si="298">SUM(T97:T103)</f>
        <v>0</v>
      </c>
      <c r="U96" s="171">
        <f t="shared" ref="U96" si="299">SUM(U97:U103)</f>
        <v>0</v>
      </c>
      <c r="V96" s="170">
        <f t="shared" ref="V96" si="300">SUM(V97:V103)</f>
        <v>0</v>
      </c>
      <c r="W96" s="171">
        <f t="shared" ref="W96" si="301">SUM(W97:W103)</f>
        <v>0</v>
      </c>
      <c r="X96" s="170">
        <f t="shared" ref="X96" si="302">SUM(X97:X103)</f>
        <v>0</v>
      </c>
      <c r="Y96" s="171">
        <f t="shared" ref="Y96" si="303">SUM(Y97:Y103)</f>
        <v>0</v>
      </c>
      <c r="Z96" s="170">
        <f t="shared" ref="Z96" si="304">SUM(Z97:Z103)</f>
        <v>0</v>
      </c>
      <c r="AA96" s="171">
        <f t="shared" ref="AA96" si="305">SUM(AA97:AA103)</f>
        <v>0</v>
      </c>
      <c r="AB96" s="170">
        <f t="shared" ref="AB96" si="306">SUM(AB97:AB103)</f>
        <v>0</v>
      </c>
      <c r="AC96" s="171">
        <f t="shared" ref="AC96" si="307">SUM(AC97:AC103)</f>
        <v>0</v>
      </c>
      <c r="AD96" s="170">
        <f t="shared" ref="AD96" si="308">SUM(AD97:AD103)</f>
        <v>0</v>
      </c>
      <c r="AE96" s="171">
        <f t="shared" ref="AE96" si="309">SUM(AE97:AE103)</f>
        <v>0</v>
      </c>
      <c r="AF96" s="170">
        <f t="shared" ref="AF96" si="310">SUM(AF97:AF103)</f>
        <v>0</v>
      </c>
      <c r="AG96" s="172">
        <f t="shared" ref="AG96" si="311">SUM(AG97:AG103)</f>
        <v>0</v>
      </c>
      <c r="AH96" s="173">
        <f t="shared" ref="AH96" si="312">SUM(AH97:AH103)</f>
        <v>0</v>
      </c>
      <c r="AI96" s="174">
        <f t="shared" ref="AI96" si="313">SUM(AI97:AI103)</f>
        <v>0</v>
      </c>
      <c r="AJ96" s="41">
        <f t="shared" ref="AJ96" si="314">SUM(AJ97:AJ103)</f>
        <v>0</v>
      </c>
      <c r="AK96" s="42">
        <f t="shared" ref="AK96" si="315">SUM(AK97:AK103)</f>
        <v>0</v>
      </c>
      <c r="AL96" s="42">
        <f t="shared" ref="AL96" si="316">SUM(AL97:AL103)</f>
        <v>0</v>
      </c>
      <c r="AM96" s="42">
        <f t="shared" ref="AM96" si="317">SUM(AM97:AM103)</f>
        <v>0</v>
      </c>
      <c r="AN96" s="42">
        <f t="shared" ref="AN96" si="318">SUM(AN97:AN103)</f>
        <v>0</v>
      </c>
      <c r="AO96" s="42">
        <f t="shared" ref="AO96" si="319">SUM(AO97:AO103)</f>
        <v>0</v>
      </c>
      <c r="AP96" s="43">
        <f t="shared" ref="AP96" si="320">SUM(AP97:AP103)</f>
        <v>0</v>
      </c>
      <c r="AQ96" s="105">
        <f t="shared" ref="AQ96" si="321">SUM(AQ97:AQ103)</f>
        <v>0</v>
      </c>
      <c r="AR96" s="42">
        <f t="shared" ref="AR96" si="322">SUM(AR97:AR103)</f>
        <v>0</v>
      </c>
      <c r="AS96" s="43">
        <f t="shared" ref="AS96" si="323">SUM(AS97:AS103)</f>
        <v>0</v>
      </c>
      <c r="AT96" s="105">
        <f t="shared" ref="AT96" si="324">SUM(AT97:AT103)</f>
        <v>0</v>
      </c>
      <c r="AU96" s="42">
        <f t="shared" ref="AU96" si="325">SUM(AU97:AU103)</f>
        <v>0</v>
      </c>
      <c r="AV96" s="42">
        <f t="shared" ref="AV96" si="326">SUM(AV97:AV103)</f>
        <v>0</v>
      </c>
      <c r="AW96" s="42">
        <f t="shared" ref="AW96" si="327">SUM(AW97:AW103)</f>
        <v>0</v>
      </c>
      <c r="AX96" s="106">
        <f t="shared" ref="AX96" si="328">SUM(AX97:AX103)</f>
        <v>0</v>
      </c>
      <c r="AY96" s="44" t="s">
        <v>1687</v>
      </c>
      <c r="AZ96" s="44" t="s">
        <v>1688</v>
      </c>
      <c r="BA96" s="45" t="s">
        <v>1689</v>
      </c>
    </row>
    <row r="97" spans="1:53" ht="33.75" x14ac:dyDescent="0.2">
      <c r="A97" s="933"/>
      <c r="B97" s="935" t="str">
        <f>VLOOKUP($D$9,'PROYECTOS REGISTRADOS'!$A$2:$D$82,4,0)</f>
        <v>Mejoramiento del índice de desempleo entre la población económicamente activa residente en el Municipio de Tocancipá, Cundinamarca, Centro Oriente</v>
      </c>
      <c r="C97" s="938" t="str">
        <f>VLOOKUP($D$9,'PROYECTOS REGISTRADOS'!$A$2:$D$82,3,0)</f>
        <v>2016-25817-0030</v>
      </c>
      <c r="D97" s="941" t="s">
        <v>869</v>
      </c>
      <c r="E97" s="947" t="str">
        <f>IF(D97=0,"0-0",(VLOOKUP(D97,'CONSOLIDADO PLAN DESARROLLO'!$EL$9:$ET$304,2,0)))</f>
        <v>Realizar estudios socio-económicos, de perfiles ocupacionales, y de caracterización del mercado de trabajo en el Municipio</v>
      </c>
      <c r="F97" s="944" t="str">
        <f>IF(D97=0,"0-0",(VLOOKUP(D97,'CONSOLIDADO PLAN DESARROLLO'!$EL$9:$ET$304,3,0)))</f>
        <v>% de avance en la realización de estudios</v>
      </c>
      <c r="G97" s="966">
        <f>IF(D97=0,"0-0",(VLOOKUP(D97,'CONSOLIDADO PLAN DESARROLLO'!$EL$9:$ET$304,4,0)))</f>
        <v>0</v>
      </c>
      <c r="H97" s="950">
        <f>IF(D97=0,"0-0",(VLOOKUP(D97,'CONSOLIDADO PLAN DESARROLLO'!$EL$9:$ET$304,5,0)))</f>
        <v>90</v>
      </c>
      <c r="I97" s="953">
        <f>IF(D97=0,"0-0",(VLOOKUP(D97,'CONSOLIDADO PLAN DESARROLLO'!$EL$9:$ET$304,$R$3,0)))</f>
        <v>5</v>
      </c>
      <c r="J97" s="954"/>
      <c r="K97" s="959"/>
      <c r="L97" s="962"/>
      <c r="M97" s="853" t="s">
        <v>1962</v>
      </c>
      <c r="N97" s="850" t="s">
        <v>1938</v>
      </c>
      <c r="O97" s="852">
        <v>3</v>
      </c>
      <c r="P97" s="47"/>
      <c r="Q97" s="46"/>
      <c r="R97" s="863"/>
      <c r="S97" s="48"/>
      <c r="T97" s="866"/>
      <c r="U97" s="49"/>
      <c r="V97" s="866"/>
      <c r="W97" s="49"/>
      <c r="X97" s="866"/>
      <c r="Y97" s="49"/>
      <c r="Z97" s="866"/>
      <c r="AA97" s="49"/>
      <c r="AB97" s="866"/>
      <c r="AC97" s="49"/>
      <c r="AD97" s="866"/>
      <c r="AE97" s="49"/>
      <c r="AF97" s="866"/>
      <c r="AG97" s="50"/>
      <c r="AH97" s="860">
        <f>+R97+T97+V97+X97+Z97+AB97+AD97+AF97</f>
        <v>0</v>
      </c>
      <c r="AI97" s="104">
        <f t="shared" ref="AI97:AI102" si="329">AC97+AE97+AG97+S97+U97+W97+Y97+AA97</f>
        <v>0</v>
      </c>
      <c r="AJ97" s="51"/>
      <c r="AK97" s="52"/>
      <c r="AL97" s="52"/>
      <c r="AM97" s="52"/>
      <c r="AN97" s="52"/>
      <c r="AO97" s="52"/>
      <c r="AP97" s="53">
        <f t="shared" ref="AP97:AP102" si="330">SUM(AJ97:AO97)</f>
        <v>0</v>
      </c>
      <c r="AQ97" s="54"/>
      <c r="AR97" s="52"/>
      <c r="AS97" s="53">
        <f t="shared" ref="AS97:AS101" si="331">SUM(AQ97:AR97)</f>
        <v>0</v>
      </c>
      <c r="AT97" s="54"/>
      <c r="AU97" s="52"/>
      <c r="AV97" s="52"/>
      <c r="AW97" s="52"/>
      <c r="AX97" s="55"/>
      <c r="AY97" s="56"/>
      <c r="AZ97" s="56"/>
      <c r="BA97" s="57"/>
    </row>
    <row r="98" spans="1:53" ht="22.5" x14ac:dyDescent="0.2">
      <c r="A98" s="933"/>
      <c r="B98" s="935"/>
      <c r="C98" s="938"/>
      <c r="D98" s="941"/>
      <c r="E98" s="948"/>
      <c r="F98" s="944"/>
      <c r="G98" s="966"/>
      <c r="H98" s="950"/>
      <c r="I98" s="955"/>
      <c r="J98" s="956"/>
      <c r="K98" s="959"/>
      <c r="L98" s="963"/>
      <c r="M98" s="853" t="s">
        <v>1963</v>
      </c>
      <c r="N98" s="850" t="s">
        <v>1938</v>
      </c>
      <c r="O98" s="852">
        <v>2</v>
      </c>
      <c r="P98" s="47"/>
      <c r="Q98" s="46"/>
      <c r="R98" s="864"/>
      <c r="S98" s="48"/>
      <c r="T98" s="867"/>
      <c r="U98" s="49"/>
      <c r="V98" s="867"/>
      <c r="W98" s="49"/>
      <c r="X98" s="867"/>
      <c r="Y98" s="49"/>
      <c r="Z98" s="867"/>
      <c r="AA98" s="49"/>
      <c r="AB98" s="867"/>
      <c r="AC98" s="49"/>
      <c r="AD98" s="867"/>
      <c r="AE98" s="49"/>
      <c r="AF98" s="867"/>
      <c r="AG98" s="50"/>
      <c r="AH98" s="861"/>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33.75" x14ac:dyDescent="0.2">
      <c r="A99" s="933"/>
      <c r="B99" s="935"/>
      <c r="C99" s="938"/>
      <c r="D99" s="941"/>
      <c r="E99" s="948"/>
      <c r="F99" s="944"/>
      <c r="G99" s="966"/>
      <c r="H99" s="950"/>
      <c r="I99" s="955"/>
      <c r="J99" s="956"/>
      <c r="K99" s="959"/>
      <c r="L99" s="963"/>
      <c r="M99" s="856" t="s">
        <v>1964</v>
      </c>
      <c r="N99" s="850"/>
      <c r="O99" s="852"/>
      <c r="P99" s="47"/>
      <c r="Q99" s="46"/>
      <c r="R99" s="864"/>
      <c r="S99" s="48"/>
      <c r="T99" s="867"/>
      <c r="U99" s="49"/>
      <c r="V99" s="867"/>
      <c r="W99" s="49"/>
      <c r="X99" s="867"/>
      <c r="Y99" s="49"/>
      <c r="Z99" s="867"/>
      <c r="AA99" s="49"/>
      <c r="AB99" s="867"/>
      <c r="AC99" s="49"/>
      <c r="AD99" s="867"/>
      <c r="AE99" s="49"/>
      <c r="AF99" s="867"/>
      <c r="AG99" s="50"/>
      <c r="AH99" s="861"/>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customHeight="1" x14ac:dyDescent="0.2">
      <c r="A100" s="933"/>
      <c r="B100" s="935"/>
      <c r="C100" s="938"/>
      <c r="D100" s="941"/>
      <c r="E100" s="948"/>
      <c r="F100" s="944"/>
      <c r="G100" s="966"/>
      <c r="H100" s="950"/>
      <c r="I100" s="955"/>
      <c r="J100" s="956"/>
      <c r="K100" s="959"/>
      <c r="L100" s="963"/>
      <c r="M100" s="175"/>
      <c r="N100" s="176"/>
      <c r="O100" s="177"/>
      <c r="P100" s="47"/>
      <c r="Q100" s="46"/>
      <c r="R100" s="864"/>
      <c r="S100" s="48"/>
      <c r="T100" s="867"/>
      <c r="U100" s="49"/>
      <c r="V100" s="867"/>
      <c r="W100" s="49"/>
      <c r="X100" s="867"/>
      <c r="Y100" s="49"/>
      <c r="Z100" s="867"/>
      <c r="AA100" s="49"/>
      <c r="AB100" s="867"/>
      <c r="AC100" s="49"/>
      <c r="AD100" s="867"/>
      <c r="AE100" s="49"/>
      <c r="AF100" s="867"/>
      <c r="AG100" s="50"/>
      <c r="AH100" s="861"/>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customHeight="1" x14ac:dyDescent="0.2">
      <c r="A101" s="933"/>
      <c r="B101" s="935"/>
      <c r="C101" s="938"/>
      <c r="D101" s="941"/>
      <c r="E101" s="948"/>
      <c r="F101" s="944"/>
      <c r="G101" s="966"/>
      <c r="H101" s="950"/>
      <c r="I101" s="955"/>
      <c r="J101" s="956"/>
      <c r="K101" s="959"/>
      <c r="L101" s="963"/>
      <c r="M101" s="175"/>
      <c r="N101" s="176"/>
      <c r="O101" s="177"/>
      <c r="P101" s="47"/>
      <c r="Q101" s="46"/>
      <c r="R101" s="864"/>
      <c r="S101" s="48"/>
      <c r="T101" s="867"/>
      <c r="U101" s="49"/>
      <c r="V101" s="867"/>
      <c r="W101" s="49"/>
      <c r="X101" s="867"/>
      <c r="Y101" s="49"/>
      <c r="Z101" s="867"/>
      <c r="AA101" s="49"/>
      <c r="AB101" s="867"/>
      <c r="AC101" s="49"/>
      <c r="AD101" s="867"/>
      <c r="AE101" s="49"/>
      <c r="AF101" s="867"/>
      <c r="AG101" s="50"/>
      <c r="AH101" s="861"/>
      <c r="AI101" s="104">
        <f t="shared" si="329"/>
        <v>0</v>
      </c>
      <c r="AJ101" s="51"/>
      <c r="AK101" s="52"/>
      <c r="AL101" s="52"/>
      <c r="AM101" s="52"/>
      <c r="AN101" s="52"/>
      <c r="AO101" s="52"/>
      <c r="AP101" s="53">
        <f t="shared" si="330"/>
        <v>0</v>
      </c>
      <c r="AQ101" s="54"/>
      <c r="AR101" s="52"/>
      <c r="AS101" s="53">
        <f t="shared" si="331"/>
        <v>0</v>
      </c>
      <c r="AT101" s="54"/>
      <c r="AU101" s="52"/>
      <c r="AV101" s="52"/>
      <c r="AW101" s="52"/>
      <c r="AX101" s="55"/>
      <c r="AY101" s="56"/>
      <c r="AZ101" s="56"/>
      <c r="BA101" s="57"/>
    </row>
    <row r="102" spans="1:53" ht="17.25" customHeight="1" x14ac:dyDescent="0.2">
      <c r="A102" s="933"/>
      <c r="B102" s="936"/>
      <c r="C102" s="939"/>
      <c r="D102" s="942"/>
      <c r="E102" s="948"/>
      <c r="F102" s="945"/>
      <c r="G102" s="967"/>
      <c r="H102" s="951"/>
      <c r="I102" s="955"/>
      <c r="J102" s="956"/>
      <c r="K102" s="960"/>
      <c r="L102" s="963"/>
      <c r="M102" s="178"/>
      <c r="N102" s="179"/>
      <c r="O102" s="180"/>
      <c r="P102" s="108"/>
      <c r="Q102" s="107"/>
      <c r="R102" s="864"/>
      <c r="S102" s="109"/>
      <c r="T102" s="867"/>
      <c r="U102" s="110"/>
      <c r="V102" s="867"/>
      <c r="W102" s="110"/>
      <c r="X102" s="867"/>
      <c r="Y102" s="110"/>
      <c r="Z102" s="867"/>
      <c r="AA102" s="110"/>
      <c r="AB102" s="867"/>
      <c r="AC102" s="110"/>
      <c r="AD102" s="867"/>
      <c r="AE102" s="110"/>
      <c r="AF102" s="867"/>
      <c r="AG102" s="111"/>
      <c r="AH102" s="862"/>
      <c r="AI102" s="104">
        <f t="shared" si="329"/>
        <v>0</v>
      </c>
      <c r="AJ102" s="112"/>
      <c r="AK102" s="113"/>
      <c r="AL102" s="113"/>
      <c r="AM102" s="113"/>
      <c r="AN102" s="113"/>
      <c r="AO102" s="113"/>
      <c r="AP102" s="53">
        <f t="shared" si="330"/>
        <v>0</v>
      </c>
      <c r="AQ102" s="114"/>
      <c r="AR102" s="113"/>
      <c r="AS102" s="53">
        <f>SUM(AQ102:AR102)</f>
        <v>0</v>
      </c>
      <c r="AT102" s="114"/>
      <c r="AU102" s="113"/>
      <c r="AV102" s="113"/>
      <c r="AW102" s="113"/>
      <c r="AX102" s="115"/>
      <c r="AY102" s="116"/>
      <c r="AZ102" s="116"/>
      <c r="BA102" s="117"/>
    </row>
    <row r="103" spans="1:53" ht="9.9499999999999993" customHeight="1" thickBot="1" x14ac:dyDescent="0.25">
      <c r="A103" s="934"/>
      <c r="B103" s="937"/>
      <c r="C103" s="940"/>
      <c r="D103" s="943"/>
      <c r="E103" s="949"/>
      <c r="F103" s="946"/>
      <c r="G103" s="968"/>
      <c r="H103" s="952"/>
      <c r="I103" s="957"/>
      <c r="J103" s="958"/>
      <c r="K103" s="961"/>
      <c r="L103" s="964"/>
      <c r="M103" s="181"/>
      <c r="N103" s="182"/>
      <c r="O103" s="183"/>
      <c r="P103" s="118"/>
      <c r="Q103" s="118"/>
      <c r="R103" s="865"/>
      <c r="S103" s="184"/>
      <c r="T103" s="868"/>
      <c r="U103" s="185"/>
      <c r="V103" s="868"/>
      <c r="W103" s="185"/>
      <c r="X103" s="868"/>
      <c r="Y103" s="185"/>
      <c r="Z103" s="868"/>
      <c r="AA103" s="185"/>
      <c r="AB103" s="868"/>
      <c r="AC103" s="185"/>
      <c r="AD103" s="868"/>
      <c r="AE103" s="185"/>
      <c r="AF103" s="868"/>
      <c r="AG103" s="186"/>
      <c r="AH103" s="119"/>
      <c r="AI103" s="120"/>
      <c r="AJ103" s="187"/>
      <c r="AK103" s="188"/>
      <c r="AL103" s="188"/>
      <c r="AM103" s="188"/>
      <c r="AN103" s="188"/>
      <c r="AO103" s="188"/>
      <c r="AP103" s="121"/>
      <c r="AQ103" s="189"/>
      <c r="AR103" s="188"/>
      <c r="AS103" s="121"/>
      <c r="AT103" s="189"/>
      <c r="AU103" s="188"/>
      <c r="AV103" s="188"/>
      <c r="AW103" s="188"/>
      <c r="AX103" s="190"/>
      <c r="AY103" s="191"/>
      <c r="AZ103" s="191"/>
      <c r="BA103" s="192"/>
    </row>
    <row r="104" spans="1:53" ht="6" customHeight="1" x14ac:dyDescent="0.2">
      <c r="A104" s="157"/>
      <c r="B104" s="193"/>
      <c r="C104" s="193"/>
      <c r="D104" s="193"/>
      <c r="E104" s="193"/>
      <c r="F104" s="193"/>
      <c r="G104" s="193"/>
      <c r="H104" s="193"/>
      <c r="I104" s="965"/>
      <c r="J104" s="965"/>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4"/>
      <c r="AJ104" s="194"/>
      <c r="AK104" s="194"/>
      <c r="AL104" s="194"/>
      <c r="AM104" s="194"/>
      <c r="AN104" s="194"/>
      <c r="AO104" s="195"/>
      <c r="AP104" s="194"/>
      <c r="AQ104" s="194"/>
      <c r="AR104" s="194"/>
      <c r="AS104" s="194"/>
      <c r="AT104" s="194"/>
      <c r="AU104" s="194"/>
      <c r="AV104" s="194"/>
      <c r="AW104" s="194"/>
      <c r="AX104" s="194"/>
      <c r="AY104" s="194"/>
      <c r="AZ104" s="194"/>
      <c r="BA104" s="157"/>
    </row>
    <row r="105" spans="1:53" ht="72" hidden="1" customHeight="1" x14ac:dyDescent="0.2">
      <c r="A105" s="932">
        <v>11</v>
      </c>
      <c r="B105" s="162" t="s">
        <v>1710</v>
      </c>
      <c r="C105" s="163" t="s">
        <v>1711</v>
      </c>
      <c r="D105" s="164" t="s">
        <v>21</v>
      </c>
      <c r="E105" s="164" t="s">
        <v>1899</v>
      </c>
      <c r="F105" s="163" t="s">
        <v>1712</v>
      </c>
      <c r="G105" s="165" t="s">
        <v>1680</v>
      </c>
      <c r="H105" s="165" t="s">
        <v>1681</v>
      </c>
      <c r="I105" s="166" t="s">
        <v>1915</v>
      </c>
      <c r="J105" s="167">
        <f>+$N$3</f>
        <v>2017</v>
      </c>
      <c r="K105" s="165" t="s">
        <v>1932</v>
      </c>
      <c r="L105" s="166" t="s">
        <v>1933</v>
      </c>
      <c r="M105" s="163" t="s">
        <v>1713</v>
      </c>
      <c r="N105" s="163" t="s">
        <v>1714</v>
      </c>
      <c r="O105" s="163" t="s">
        <v>1715</v>
      </c>
      <c r="P105" s="163" t="s">
        <v>1716</v>
      </c>
      <c r="Q105" s="163" t="s">
        <v>1717</v>
      </c>
      <c r="R105" s="168">
        <f t="shared" ref="R105" si="332">SUM(R106:R112)</f>
        <v>0</v>
      </c>
      <c r="S105" s="169">
        <f t="shared" ref="S105" si="333">SUM(S106:S112)</f>
        <v>0</v>
      </c>
      <c r="T105" s="170">
        <f t="shared" ref="T105" si="334">SUM(T106:T112)</f>
        <v>0</v>
      </c>
      <c r="U105" s="171">
        <f t="shared" ref="U105" si="335">SUM(U106:U112)</f>
        <v>0</v>
      </c>
      <c r="V105" s="170">
        <f t="shared" ref="V105" si="336">SUM(V106:V112)</f>
        <v>0</v>
      </c>
      <c r="W105" s="171">
        <f t="shared" ref="W105" si="337">SUM(W106:W112)</f>
        <v>0</v>
      </c>
      <c r="X105" s="170">
        <f t="shared" ref="X105" si="338">SUM(X106:X112)</f>
        <v>0</v>
      </c>
      <c r="Y105" s="171">
        <f t="shared" ref="Y105" si="339">SUM(Y106:Y112)</f>
        <v>0</v>
      </c>
      <c r="Z105" s="170">
        <f t="shared" ref="Z105" si="340">SUM(Z106:Z112)</f>
        <v>0</v>
      </c>
      <c r="AA105" s="171">
        <f t="shared" ref="AA105" si="341">SUM(AA106:AA112)</f>
        <v>0</v>
      </c>
      <c r="AB105" s="170">
        <f t="shared" ref="AB105" si="342">SUM(AB106:AB112)</f>
        <v>0</v>
      </c>
      <c r="AC105" s="171">
        <f t="shared" ref="AC105" si="343">SUM(AC106:AC112)</f>
        <v>0</v>
      </c>
      <c r="AD105" s="170">
        <f t="shared" ref="AD105" si="344">SUM(AD106:AD112)</f>
        <v>0</v>
      </c>
      <c r="AE105" s="171">
        <f t="shared" ref="AE105" si="345">SUM(AE106:AE112)</f>
        <v>0</v>
      </c>
      <c r="AF105" s="170">
        <f t="shared" ref="AF105" si="346">SUM(AF106:AF112)</f>
        <v>0</v>
      </c>
      <c r="AG105" s="172">
        <f t="shared" ref="AG105" si="347">SUM(AG106:AG112)</f>
        <v>0</v>
      </c>
      <c r="AH105" s="173">
        <f t="shared" ref="AH105" si="348">SUM(AH106:AH112)</f>
        <v>0</v>
      </c>
      <c r="AI105" s="174">
        <f t="shared" ref="AI105" si="349">SUM(AI106:AI112)</f>
        <v>0</v>
      </c>
      <c r="AJ105" s="41">
        <f t="shared" ref="AJ105" si="350">SUM(AJ106:AJ112)</f>
        <v>0</v>
      </c>
      <c r="AK105" s="42">
        <f t="shared" ref="AK105" si="351">SUM(AK106:AK112)</f>
        <v>0</v>
      </c>
      <c r="AL105" s="42">
        <f t="shared" ref="AL105" si="352">SUM(AL106:AL112)</f>
        <v>0</v>
      </c>
      <c r="AM105" s="42">
        <f t="shared" ref="AM105" si="353">SUM(AM106:AM112)</f>
        <v>0</v>
      </c>
      <c r="AN105" s="42">
        <f t="shared" ref="AN105" si="354">SUM(AN106:AN112)</f>
        <v>0</v>
      </c>
      <c r="AO105" s="42">
        <f t="shared" ref="AO105" si="355">SUM(AO106:AO112)</f>
        <v>0</v>
      </c>
      <c r="AP105" s="43">
        <f t="shared" ref="AP105" si="356">SUM(AP106:AP112)</f>
        <v>0</v>
      </c>
      <c r="AQ105" s="105">
        <f t="shared" ref="AQ105" si="357">SUM(AQ106:AQ112)</f>
        <v>0</v>
      </c>
      <c r="AR105" s="42">
        <f t="shared" ref="AR105" si="358">SUM(AR106:AR112)</f>
        <v>0</v>
      </c>
      <c r="AS105" s="43">
        <f t="shared" ref="AS105" si="359">SUM(AS106:AS112)</f>
        <v>0</v>
      </c>
      <c r="AT105" s="105">
        <f t="shared" ref="AT105" si="360">SUM(AT106:AT112)</f>
        <v>0</v>
      </c>
      <c r="AU105" s="42">
        <f t="shared" ref="AU105" si="361">SUM(AU106:AU112)</f>
        <v>0</v>
      </c>
      <c r="AV105" s="42">
        <f t="shared" ref="AV105" si="362">SUM(AV106:AV112)</f>
        <v>0</v>
      </c>
      <c r="AW105" s="42">
        <f t="shared" ref="AW105" si="363">SUM(AW106:AW112)</f>
        <v>0</v>
      </c>
      <c r="AX105" s="106">
        <f t="shared" ref="AX105" si="364">SUM(AX106:AX112)</f>
        <v>0</v>
      </c>
      <c r="AY105" s="44" t="s">
        <v>1687</v>
      </c>
      <c r="AZ105" s="44" t="s">
        <v>1688</v>
      </c>
      <c r="BA105" s="45" t="s">
        <v>1689</v>
      </c>
    </row>
    <row r="106" spans="1:53" ht="17.25" hidden="1" customHeight="1" x14ac:dyDescent="0.2">
      <c r="A106" s="933"/>
      <c r="B106" s="935" t="str">
        <f>VLOOKUP($D$9,'PROYECTOS REGISTRADOS'!$A$2:$D$82,4,0)</f>
        <v>Mejoramiento del índice de desempleo entre la población económicamente activa residente en el Municipio de Tocancipá, Cundinamarca, Centro Oriente</v>
      </c>
      <c r="C106" s="938" t="str">
        <f>VLOOKUP($D$9,'PROYECTOS REGISTRADOS'!$A$2:$D$82,3,0)</f>
        <v>2016-25817-0030</v>
      </c>
      <c r="D106" s="941"/>
      <c r="E106" s="947" t="str">
        <f>IF(D106=0,"0-0",(VLOOKUP(D106,'CONSOLIDADO PLAN DESARROLLO'!$EL$9:$ET$304,2,0)))</f>
        <v>0-0</v>
      </c>
      <c r="F106" s="944" t="str">
        <f>IF(D106=0,"0-0",(VLOOKUP(D106,'CONSOLIDADO PLAN DESARROLLO'!$EL$9:$ET$304,3,0)))</f>
        <v>0-0</v>
      </c>
      <c r="G106" s="966" t="str">
        <f>IF(D106=0,"0-0",(VLOOKUP(D106,'CONSOLIDADO PLAN DESARROLLO'!$EL$9:$ET$304,4,0)))</f>
        <v>0-0</v>
      </c>
      <c r="H106" s="950" t="str">
        <f>IF(D106=0,"0-0",(VLOOKUP(D106,'CONSOLIDADO PLAN DESARROLLO'!$EL$9:$ET$304,5,0)))</f>
        <v>0-0</v>
      </c>
      <c r="I106" s="953" t="str">
        <f>IF(D106=0,"0-0",(VLOOKUP(D106,'CONSOLIDADO PLAN DESARROLLO'!$EL$9:$ET$304,$R$3,0)))</f>
        <v>0-0</v>
      </c>
      <c r="J106" s="954"/>
      <c r="K106" s="979"/>
      <c r="L106" s="982"/>
      <c r="M106" s="175"/>
      <c r="N106" s="176"/>
      <c r="O106" s="177"/>
      <c r="P106" s="46"/>
      <c r="Q106" s="47"/>
      <c r="R106" s="863"/>
      <c r="S106" s="48"/>
      <c r="T106" s="866"/>
      <c r="U106" s="49"/>
      <c r="V106" s="866"/>
      <c r="W106" s="49"/>
      <c r="X106" s="866"/>
      <c r="Y106" s="49"/>
      <c r="Z106" s="866"/>
      <c r="AA106" s="49"/>
      <c r="AB106" s="866"/>
      <c r="AC106" s="49"/>
      <c r="AD106" s="866"/>
      <c r="AE106" s="49"/>
      <c r="AF106" s="866"/>
      <c r="AG106" s="50"/>
      <c r="AH106" s="860">
        <f>+R106+T106+V106+X106+Z106+AB106+AD106+AF106</f>
        <v>0</v>
      </c>
      <c r="AI106" s="104">
        <f t="shared" ref="AI106:AI111" si="365">AC106+AE106+AG106+S106+U106+W106+Y106+AA106</f>
        <v>0</v>
      </c>
      <c r="AJ106" s="51"/>
      <c r="AK106" s="52"/>
      <c r="AL106" s="52"/>
      <c r="AM106" s="52"/>
      <c r="AN106" s="52"/>
      <c r="AO106" s="52"/>
      <c r="AP106" s="53">
        <f t="shared" ref="AP106:AP111" si="366">SUM(AJ106:AO106)</f>
        <v>0</v>
      </c>
      <c r="AQ106" s="54"/>
      <c r="AR106" s="52"/>
      <c r="AS106" s="53">
        <f t="shared" ref="AS106:AS110" si="367">SUM(AQ106:AR106)</f>
        <v>0</v>
      </c>
      <c r="AT106" s="54"/>
      <c r="AU106" s="52"/>
      <c r="AV106" s="52"/>
      <c r="AW106" s="52"/>
      <c r="AX106" s="55"/>
      <c r="AY106" s="56"/>
      <c r="AZ106" s="56"/>
      <c r="BA106" s="57"/>
    </row>
    <row r="107" spans="1:53" ht="17.25" hidden="1" customHeight="1" x14ac:dyDescent="0.2">
      <c r="A107" s="933"/>
      <c r="B107" s="935"/>
      <c r="C107" s="938"/>
      <c r="D107" s="941"/>
      <c r="E107" s="948"/>
      <c r="F107" s="944"/>
      <c r="G107" s="966"/>
      <c r="H107" s="950"/>
      <c r="I107" s="955"/>
      <c r="J107" s="956"/>
      <c r="K107" s="979"/>
      <c r="L107" s="983"/>
      <c r="M107" s="175"/>
      <c r="N107" s="176"/>
      <c r="O107" s="177"/>
      <c r="P107" s="46"/>
      <c r="Q107" s="47"/>
      <c r="R107" s="864"/>
      <c r="S107" s="48"/>
      <c r="T107" s="867"/>
      <c r="U107" s="49"/>
      <c r="V107" s="867"/>
      <c r="W107" s="49"/>
      <c r="X107" s="867"/>
      <c r="Y107" s="49"/>
      <c r="Z107" s="867"/>
      <c r="AA107" s="49"/>
      <c r="AB107" s="867"/>
      <c r="AC107" s="49"/>
      <c r="AD107" s="867"/>
      <c r="AE107" s="49"/>
      <c r="AF107" s="867"/>
      <c r="AG107" s="50"/>
      <c r="AH107" s="861"/>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3"/>
      <c r="B108" s="935"/>
      <c r="C108" s="938"/>
      <c r="D108" s="941"/>
      <c r="E108" s="948"/>
      <c r="F108" s="944"/>
      <c r="G108" s="966"/>
      <c r="H108" s="950"/>
      <c r="I108" s="955"/>
      <c r="J108" s="956"/>
      <c r="K108" s="979"/>
      <c r="L108" s="983"/>
      <c r="M108" s="175"/>
      <c r="N108" s="176"/>
      <c r="O108" s="177"/>
      <c r="P108" s="46"/>
      <c r="Q108" s="47"/>
      <c r="R108" s="864"/>
      <c r="S108" s="48"/>
      <c r="T108" s="867"/>
      <c r="U108" s="49"/>
      <c r="V108" s="867"/>
      <c r="W108" s="49"/>
      <c r="X108" s="867"/>
      <c r="Y108" s="49"/>
      <c r="Z108" s="867"/>
      <c r="AA108" s="49"/>
      <c r="AB108" s="867"/>
      <c r="AC108" s="49"/>
      <c r="AD108" s="867"/>
      <c r="AE108" s="49"/>
      <c r="AF108" s="867"/>
      <c r="AG108" s="50"/>
      <c r="AH108" s="861"/>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3"/>
      <c r="B109" s="935"/>
      <c r="C109" s="938"/>
      <c r="D109" s="941"/>
      <c r="E109" s="948"/>
      <c r="F109" s="944"/>
      <c r="G109" s="966"/>
      <c r="H109" s="950"/>
      <c r="I109" s="955"/>
      <c r="J109" s="956"/>
      <c r="K109" s="979"/>
      <c r="L109" s="983"/>
      <c r="M109" s="175"/>
      <c r="N109" s="176"/>
      <c r="O109" s="177"/>
      <c r="P109" s="46"/>
      <c r="Q109" s="47"/>
      <c r="R109" s="864"/>
      <c r="S109" s="48"/>
      <c r="T109" s="867"/>
      <c r="U109" s="49"/>
      <c r="V109" s="867"/>
      <c r="W109" s="49"/>
      <c r="X109" s="867"/>
      <c r="Y109" s="49"/>
      <c r="Z109" s="867"/>
      <c r="AA109" s="49"/>
      <c r="AB109" s="867"/>
      <c r="AC109" s="49"/>
      <c r="AD109" s="867"/>
      <c r="AE109" s="49"/>
      <c r="AF109" s="867"/>
      <c r="AG109" s="50"/>
      <c r="AH109" s="861"/>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3"/>
      <c r="B110" s="935"/>
      <c r="C110" s="938"/>
      <c r="D110" s="941"/>
      <c r="E110" s="948"/>
      <c r="F110" s="944"/>
      <c r="G110" s="966"/>
      <c r="H110" s="950"/>
      <c r="I110" s="955"/>
      <c r="J110" s="956"/>
      <c r="K110" s="979"/>
      <c r="L110" s="983"/>
      <c r="M110" s="175"/>
      <c r="N110" s="176"/>
      <c r="O110" s="177"/>
      <c r="P110" s="46"/>
      <c r="Q110" s="47"/>
      <c r="R110" s="864"/>
      <c r="S110" s="48"/>
      <c r="T110" s="867"/>
      <c r="U110" s="49"/>
      <c r="V110" s="867"/>
      <c r="W110" s="49"/>
      <c r="X110" s="867"/>
      <c r="Y110" s="49"/>
      <c r="Z110" s="867"/>
      <c r="AA110" s="49"/>
      <c r="AB110" s="867"/>
      <c r="AC110" s="49"/>
      <c r="AD110" s="867"/>
      <c r="AE110" s="49"/>
      <c r="AF110" s="867"/>
      <c r="AG110" s="50"/>
      <c r="AH110" s="861"/>
      <c r="AI110" s="104">
        <f t="shared" si="365"/>
        <v>0</v>
      </c>
      <c r="AJ110" s="51"/>
      <c r="AK110" s="52"/>
      <c r="AL110" s="52"/>
      <c r="AM110" s="52"/>
      <c r="AN110" s="52"/>
      <c r="AO110" s="52"/>
      <c r="AP110" s="53">
        <f t="shared" si="366"/>
        <v>0</v>
      </c>
      <c r="AQ110" s="54"/>
      <c r="AR110" s="52"/>
      <c r="AS110" s="53">
        <f t="shared" si="367"/>
        <v>0</v>
      </c>
      <c r="AT110" s="54"/>
      <c r="AU110" s="52"/>
      <c r="AV110" s="52"/>
      <c r="AW110" s="52"/>
      <c r="AX110" s="55"/>
      <c r="AY110" s="56"/>
      <c r="AZ110" s="56"/>
      <c r="BA110" s="57"/>
    </row>
    <row r="111" spans="1:53" ht="17.25" hidden="1" customHeight="1" x14ac:dyDescent="0.2">
      <c r="A111" s="933"/>
      <c r="B111" s="936"/>
      <c r="C111" s="939"/>
      <c r="D111" s="942"/>
      <c r="E111" s="948"/>
      <c r="F111" s="945"/>
      <c r="G111" s="967"/>
      <c r="H111" s="951"/>
      <c r="I111" s="955"/>
      <c r="J111" s="956"/>
      <c r="K111" s="980"/>
      <c r="L111" s="983"/>
      <c r="M111" s="178"/>
      <c r="N111" s="179"/>
      <c r="O111" s="180"/>
      <c r="P111" s="107"/>
      <c r="Q111" s="108"/>
      <c r="R111" s="864"/>
      <c r="S111" s="109"/>
      <c r="T111" s="867"/>
      <c r="U111" s="110"/>
      <c r="V111" s="867"/>
      <c r="W111" s="110"/>
      <c r="X111" s="867"/>
      <c r="Y111" s="110"/>
      <c r="Z111" s="867"/>
      <c r="AA111" s="110"/>
      <c r="AB111" s="867"/>
      <c r="AC111" s="110"/>
      <c r="AD111" s="867"/>
      <c r="AE111" s="110"/>
      <c r="AF111" s="867"/>
      <c r="AG111" s="111"/>
      <c r="AH111" s="862"/>
      <c r="AI111" s="104">
        <f t="shared" si="365"/>
        <v>0</v>
      </c>
      <c r="AJ111" s="112"/>
      <c r="AK111" s="113"/>
      <c r="AL111" s="113"/>
      <c r="AM111" s="113"/>
      <c r="AN111" s="113"/>
      <c r="AO111" s="113"/>
      <c r="AP111" s="53">
        <f t="shared" si="366"/>
        <v>0</v>
      </c>
      <c r="AQ111" s="114"/>
      <c r="AR111" s="113"/>
      <c r="AS111" s="53">
        <f>SUM(AQ111:AR111)</f>
        <v>0</v>
      </c>
      <c r="AT111" s="114"/>
      <c r="AU111" s="113"/>
      <c r="AV111" s="113"/>
      <c r="AW111" s="113"/>
      <c r="AX111" s="115"/>
      <c r="AY111" s="116"/>
      <c r="AZ111" s="116"/>
      <c r="BA111" s="117"/>
    </row>
    <row r="112" spans="1:53" ht="9.9499999999999993" hidden="1" customHeight="1" thickBot="1" x14ac:dyDescent="0.25">
      <c r="A112" s="934"/>
      <c r="B112" s="937"/>
      <c r="C112" s="940"/>
      <c r="D112" s="943"/>
      <c r="E112" s="949"/>
      <c r="F112" s="946"/>
      <c r="G112" s="968"/>
      <c r="H112" s="952"/>
      <c r="I112" s="957"/>
      <c r="J112" s="958"/>
      <c r="K112" s="981"/>
      <c r="L112" s="984"/>
      <c r="M112" s="181"/>
      <c r="N112" s="182"/>
      <c r="O112" s="183"/>
      <c r="P112" s="118"/>
      <c r="Q112" s="118"/>
      <c r="R112" s="865"/>
      <c r="S112" s="184"/>
      <c r="T112" s="868"/>
      <c r="U112" s="185"/>
      <c r="V112" s="868"/>
      <c r="W112" s="185"/>
      <c r="X112" s="868"/>
      <c r="Y112" s="185"/>
      <c r="Z112" s="868"/>
      <c r="AA112" s="185"/>
      <c r="AB112" s="868"/>
      <c r="AC112" s="185"/>
      <c r="AD112" s="868"/>
      <c r="AE112" s="185"/>
      <c r="AF112" s="868"/>
      <c r="AG112" s="186"/>
      <c r="AH112" s="119"/>
      <c r="AI112" s="120"/>
      <c r="AJ112" s="187"/>
      <c r="AK112" s="188"/>
      <c r="AL112" s="188"/>
      <c r="AM112" s="188"/>
      <c r="AN112" s="188"/>
      <c r="AO112" s="188"/>
      <c r="AP112" s="121"/>
      <c r="AQ112" s="189"/>
      <c r="AR112" s="188"/>
      <c r="AS112" s="121"/>
      <c r="AT112" s="189"/>
      <c r="AU112" s="188"/>
      <c r="AV112" s="188"/>
      <c r="AW112" s="188"/>
      <c r="AX112" s="190"/>
      <c r="AY112" s="191"/>
      <c r="AZ112" s="191"/>
      <c r="BA112" s="192"/>
    </row>
    <row r="113" spans="1:53" ht="6" hidden="1" customHeight="1" x14ac:dyDescent="0.2">
      <c r="A113" s="157"/>
      <c r="B113" s="193"/>
      <c r="C113" s="193"/>
      <c r="D113" s="193"/>
      <c r="E113" s="193"/>
      <c r="F113" s="193"/>
      <c r="G113" s="193"/>
      <c r="H113" s="193"/>
      <c r="I113" s="965"/>
      <c r="J113" s="965"/>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4"/>
      <c r="AJ113" s="194"/>
      <c r="AK113" s="194"/>
      <c r="AL113" s="194"/>
      <c r="AM113" s="194"/>
      <c r="AN113" s="194"/>
      <c r="AO113" s="195"/>
      <c r="AP113" s="194"/>
      <c r="AQ113" s="194"/>
      <c r="AR113" s="194"/>
      <c r="AS113" s="194"/>
      <c r="AT113" s="194"/>
      <c r="AU113" s="194"/>
      <c r="AV113" s="194"/>
      <c r="AW113" s="194"/>
      <c r="AX113" s="194"/>
      <c r="AY113" s="194"/>
      <c r="AZ113" s="194"/>
      <c r="BA113" s="157"/>
    </row>
    <row r="114" spans="1:53" ht="72" hidden="1" customHeight="1" x14ac:dyDescent="0.2">
      <c r="A114" s="932">
        <v>12</v>
      </c>
      <c r="B114" s="162" t="s">
        <v>1710</v>
      </c>
      <c r="C114" s="163" t="s">
        <v>1711</v>
      </c>
      <c r="D114" s="164" t="s">
        <v>21</v>
      </c>
      <c r="E114" s="164" t="s">
        <v>1899</v>
      </c>
      <c r="F114" s="163" t="s">
        <v>1712</v>
      </c>
      <c r="G114" s="165" t="s">
        <v>1680</v>
      </c>
      <c r="H114" s="165" t="s">
        <v>1681</v>
      </c>
      <c r="I114" s="166" t="s">
        <v>1915</v>
      </c>
      <c r="J114" s="167">
        <f>+$N$3</f>
        <v>2017</v>
      </c>
      <c r="K114" s="165" t="s">
        <v>1932</v>
      </c>
      <c r="L114" s="166" t="s">
        <v>1933</v>
      </c>
      <c r="M114" s="163" t="s">
        <v>1713</v>
      </c>
      <c r="N114" s="163" t="s">
        <v>1714</v>
      </c>
      <c r="O114" s="163" t="s">
        <v>1715</v>
      </c>
      <c r="P114" s="163" t="s">
        <v>1716</v>
      </c>
      <c r="Q114" s="163" t="s">
        <v>1717</v>
      </c>
      <c r="R114" s="168">
        <f t="shared" ref="R114" si="368">SUM(R115:R121)</f>
        <v>0</v>
      </c>
      <c r="S114" s="169">
        <f t="shared" ref="S114" si="369">SUM(S115:S121)</f>
        <v>0</v>
      </c>
      <c r="T114" s="170">
        <f t="shared" ref="T114" si="370">SUM(T115:T121)</f>
        <v>0</v>
      </c>
      <c r="U114" s="171">
        <f t="shared" ref="U114" si="371">SUM(U115:U121)</f>
        <v>0</v>
      </c>
      <c r="V114" s="170">
        <f t="shared" ref="V114" si="372">SUM(V115:V121)</f>
        <v>0</v>
      </c>
      <c r="W114" s="171">
        <f t="shared" ref="W114" si="373">SUM(W115:W121)</f>
        <v>0</v>
      </c>
      <c r="X114" s="170">
        <f t="shared" ref="X114" si="374">SUM(X115:X121)</f>
        <v>0</v>
      </c>
      <c r="Y114" s="171">
        <f t="shared" ref="Y114" si="375">SUM(Y115:Y121)</f>
        <v>0</v>
      </c>
      <c r="Z114" s="170">
        <f t="shared" ref="Z114" si="376">SUM(Z115:Z121)</f>
        <v>0</v>
      </c>
      <c r="AA114" s="171">
        <f t="shared" ref="AA114" si="377">SUM(AA115:AA121)</f>
        <v>0</v>
      </c>
      <c r="AB114" s="170">
        <f t="shared" ref="AB114" si="378">SUM(AB115:AB121)</f>
        <v>0</v>
      </c>
      <c r="AC114" s="171">
        <f t="shared" ref="AC114" si="379">SUM(AC115:AC121)</f>
        <v>0</v>
      </c>
      <c r="AD114" s="170">
        <f t="shared" ref="AD114" si="380">SUM(AD115:AD121)</f>
        <v>0</v>
      </c>
      <c r="AE114" s="171">
        <f t="shared" ref="AE114" si="381">SUM(AE115:AE121)</f>
        <v>0</v>
      </c>
      <c r="AF114" s="170">
        <f t="shared" ref="AF114" si="382">SUM(AF115:AF121)</f>
        <v>0</v>
      </c>
      <c r="AG114" s="172">
        <f t="shared" ref="AG114" si="383">SUM(AG115:AG121)</f>
        <v>0</v>
      </c>
      <c r="AH114" s="173">
        <f t="shared" ref="AH114" si="384">SUM(AH115:AH121)</f>
        <v>0</v>
      </c>
      <c r="AI114" s="174">
        <f t="shared" ref="AI114" si="385">SUM(AI115:AI121)</f>
        <v>0</v>
      </c>
      <c r="AJ114" s="41">
        <f t="shared" ref="AJ114" si="386">SUM(AJ115:AJ121)</f>
        <v>0</v>
      </c>
      <c r="AK114" s="42">
        <f t="shared" ref="AK114" si="387">SUM(AK115:AK121)</f>
        <v>0</v>
      </c>
      <c r="AL114" s="42">
        <f t="shared" ref="AL114" si="388">SUM(AL115:AL121)</f>
        <v>0</v>
      </c>
      <c r="AM114" s="42">
        <f t="shared" ref="AM114" si="389">SUM(AM115:AM121)</f>
        <v>0</v>
      </c>
      <c r="AN114" s="42">
        <f t="shared" ref="AN114" si="390">SUM(AN115:AN121)</f>
        <v>0</v>
      </c>
      <c r="AO114" s="42">
        <f t="shared" ref="AO114" si="391">SUM(AO115:AO121)</f>
        <v>0</v>
      </c>
      <c r="AP114" s="43">
        <f t="shared" ref="AP114" si="392">SUM(AP115:AP121)</f>
        <v>0</v>
      </c>
      <c r="AQ114" s="105">
        <f t="shared" ref="AQ114" si="393">SUM(AQ115:AQ121)</f>
        <v>0</v>
      </c>
      <c r="AR114" s="42">
        <f t="shared" ref="AR114" si="394">SUM(AR115:AR121)</f>
        <v>0</v>
      </c>
      <c r="AS114" s="43">
        <f t="shared" ref="AS114" si="395">SUM(AS115:AS121)</f>
        <v>0</v>
      </c>
      <c r="AT114" s="105">
        <f t="shared" ref="AT114" si="396">SUM(AT115:AT121)</f>
        <v>0</v>
      </c>
      <c r="AU114" s="42">
        <f t="shared" ref="AU114" si="397">SUM(AU115:AU121)</f>
        <v>0</v>
      </c>
      <c r="AV114" s="42">
        <f t="shared" ref="AV114" si="398">SUM(AV115:AV121)</f>
        <v>0</v>
      </c>
      <c r="AW114" s="42">
        <f t="shared" ref="AW114" si="399">SUM(AW115:AW121)</f>
        <v>0</v>
      </c>
      <c r="AX114" s="106">
        <f t="shared" ref="AX114" si="400">SUM(AX115:AX121)</f>
        <v>0</v>
      </c>
      <c r="AY114" s="44" t="s">
        <v>1687</v>
      </c>
      <c r="AZ114" s="44" t="s">
        <v>1688</v>
      </c>
      <c r="BA114" s="45" t="s">
        <v>1689</v>
      </c>
    </row>
    <row r="115" spans="1:53" ht="17.25" hidden="1" customHeight="1" x14ac:dyDescent="0.2">
      <c r="A115" s="933"/>
      <c r="B115" s="935" t="str">
        <f>VLOOKUP($D$9,'PROYECTOS REGISTRADOS'!$A$2:$D$82,4,0)</f>
        <v>Mejoramiento del índice de desempleo entre la población económicamente activa residente en el Municipio de Tocancipá, Cundinamarca, Centro Oriente</v>
      </c>
      <c r="C115" s="938" t="str">
        <f>VLOOKUP($D$9,'PROYECTOS REGISTRADOS'!$A$2:$D$82,3,0)</f>
        <v>2016-25817-0030</v>
      </c>
      <c r="D115" s="941"/>
      <c r="E115" s="947" t="str">
        <f>IF(D115=0,"0-0",(VLOOKUP(D115,'CONSOLIDADO PLAN DESARROLLO'!$EL$9:$ET$304,2,0)))</f>
        <v>0-0</v>
      </c>
      <c r="F115" s="944" t="str">
        <f>IF(D115=0,"0-0",(VLOOKUP(D115,'CONSOLIDADO PLAN DESARROLLO'!$EL$9:$ET$304,3,0)))</f>
        <v>0-0</v>
      </c>
      <c r="G115" s="966" t="str">
        <f>IF(D115=0,"0-0",(VLOOKUP(D115,'CONSOLIDADO PLAN DESARROLLO'!$EL$9:$ET$304,4,0)))</f>
        <v>0-0</v>
      </c>
      <c r="H115" s="950" t="str">
        <f>IF(D115=0,"0-0",(VLOOKUP(D115,'CONSOLIDADO PLAN DESARROLLO'!$EL$9:$ET$304,5,0)))</f>
        <v>0-0</v>
      </c>
      <c r="I115" s="953" t="str">
        <f>IF(D115=0,"0-0",(VLOOKUP(D115,'CONSOLIDADO PLAN DESARROLLO'!$EL$9:$ET$304,$R$3,0)))</f>
        <v>0-0</v>
      </c>
      <c r="J115" s="954"/>
      <c r="K115" s="979"/>
      <c r="L115" s="982"/>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f>+R115+T115+V115+X115+Z115+AB115+AD115+AF115</f>
        <v>0</v>
      </c>
      <c r="AI115" s="104">
        <f t="shared" ref="AI115:AI120" si="401">AC115+AE115+AG115+S115+U115+W115+Y115+AA115</f>
        <v>0</v>
      </c>
      <c r="AJ115" s="51"/>
      <c r="AK115" s="52"/>
      <c r="AL115" s="52"/>
      <c r="AM115" s="52"/>
      <c r="AN115" s="52"/>
      <c r="AO115" s="52"/>
      <c r="AP115" s="53">
        <f t="shared" ref="AP115:AP120" si="402">SUM(AJ115:AO115)</f>
        <v>0</v>
      </c>
      <c r="AQ115" s="54"/>
      <c r="AR115" s="52"/>
      <c r="AS115" s="53">
        <f t="shared" ref="AS115:AS119" si="403">SUM(AQ115:AR115)</f>
        <v>0</v>
      </c>
      <c r="AT115" s="54"/>
      <c r="AU115" s="52"/>
      <c r="AV115" s="52"/>
      <c r="AW115" s="52"/>
      <c r="AX115" s="55"/>
      <c r="AY115" s="56"/>
      <c r="AZ115" s="56"/>
      <c r="BA115" s="57"/>
    </row>
    <row r="116" spans="1:53" ht="17.25" hidden="1" customHeight="1" x14ac:dyDescent="0.2">
      <c r="A116" s="933"/>
      <c r="B116" s="935"/>
      <c r="C116" s="938"/>
      <c r="D116" s="941"/>
      <c r="E116" s="948"/>
      <c r="F116" s="944"/>
      <c r="G116" s="966"/>
      <c r="H116" s="950"/>
      <c r="I116" s="955"/>
      <c r="J116" s="956"/>
      <c r="K116" s="979"/>
      <c r="L116" s="983"/>
      <c r="M116" s="175"/>
      <c r="N116" s="176"/>
      <c r="O116" s="177"/>
      <c r="P116" s="46"/>
      <c r="Q116" s="47"/>
      <c r="R116" s="864"/>
      <c r="S116" s="48"/>
      <c r="T116" s="867"/>
      <c r="U116" s="49"/>
      <c r="V116" s="867"/>
      <c r="W116" s="49"/>
      <c r="X116" s="867"/>
      <c r="Y116" s="49"/>
      <c r="Z116" s="867"/>
      <c r="AA116" s="49"/>
      <c r="AB116" s="867"/>
      <c r="AC116" s="49"/>
      <c r="AD116" s="867"/>
      <c r="AE116" s="49"/>
      <c r="AF116" s="867"/>
      <c r="AG116" s="50"/>
      <c r="AH116" s="861"/>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3"/>
      <c r="B117" s="935"/>
      <c r="C117" s="938"/>
      <c r="D117" s="941"/>
      <c r="E117" s="948"/>
      <c r="F117" s="944"/>
      <c r="G117" s="966"/>
      <c r="H117" s="950"/>
      <c r="I117" s="955"/>
      <c r="J117" s="956"/>
      <c r="K117" s="979"/>
      <c r="L117" s="983"/>
      <c r="M117" s="175"/>
      <c r="N117" s="176"/>
      <c r="O117" s="177"/>
      <c r="P117" s="46"/>
      <c r="Q117" s="47"/>
      <c r="R117" s="864"/>
      <c r="S117" s="48"/>
      <c r="T117" s="867"/>
      <c r="U117" s="49"/>
      <c r="V117" s="867"/>
      <c r="W117" s="49"/>
      <c r="X117" s="867"/>
      <c r="Y117" s="49"/>
      <c r="Z117" s="867"/>
      <c r="AA117" s="49"/>
      <c r="AB117" s="867"/>
      <c r="AC117" s="49"/>
      <c r="AD117" s="867"/>
      <c r="AE117" s="49"/>
      <c r="AF117" s="867"/>
      <c r="AG117" s="50"/>
      <c r="AH117" s="861"/>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3"/>
      <c r="B118" s="935"/>
      <c r="C118" s="938"/>
      <c r="D118" s="941"/>
      <c r="E118" s="948"/>
      <c r="F118" s="944"/>
      <c r="G118" s="966"/>
      <c r="H118" s="950"/>
      <c r="I118" s="955"/>
      <c r="J118" s="956"/>
      <c r="K118" s="979"/>
      <c r="L118" s="983"/>
      <c r="M118" s="175"/>
      <c r="N118" s="176"/>
      <c r="O118" s="177"/>
      <c r="P118" s="46"/>
      <c r="Q118" s="47"/>
      <c r="R118" s="864"/>
      <c r="S118" s="48"/>
      <c r="T118" s="867"/>
      <c r="U118" s="49"/>
      <c r="V118" s="867"/>
      <c r="W118" s="49"/>
      <c r="X118" s="867"/>
      <c r="Y118" s="49"/>
      <c r="Z118" s="867"/>
      <c r="AA118" s="49"/>
      <c r="AB118" s="867"/>
      <c r="AC118" s="49"/>
      <c r="AD118" s="867"/>
      <c r="AE118" s="49"/>
      <c r="AF118" s="867"/>
      <c r="AG118" s="50"/>
      <c r="AH118" s="861"/>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3"/>
      <c r="B119" s="935"/>
      <c r="C119" s="938"/>
      <c r="D119" s="941"/>
      <c r="E119" s="948"/>
      <c r="F119" s="944"/>
      <c r="G119" s="966"/>
      <c r="H119" s="950"/>
      <c r="I119" s="955"/>
      <c r="J119" s="956"/>
      <c r="K119" s="979"/>
      <c r="L119" s="983"/>
      <c r="M119" s="175"/>
      <c r="N119" s="176"/>
      <c r="O119" s="177"/>
      <c r="P119" s="46"/>
      <c r="Q119" s="47"/>
      <c r="R119" s="864"/>
      <c r="S119" s="48"/>
      <c r="T119" s="867"/>
      <c r="U119" s="49"/>
      <c r="V119" s="867"/>
      <c r="W119" s="49"/>
      <c r="X119" s="867"/>
      <c r="Y119" s="49"/>
      <c r="Z119" s="867"/>
      <c r="AA119" s="49"/>
      <c r="AB119" s="867"/>
      <c r="AC119" s="49"/>
      <c r="AD119" s="867"/>
      <c r="AE119" s="49"/>
      <c r="AF119" s="867"/>
      <c r="AG119" s="50"/>
      <c r="AH119" s="861"/>
      <c r="AI119" s="104">
        <f t="shared" si="401"/>
        <v>0</v>
      </c>
      <c r="AJ119" s="51"/>
      <c r="AK119" s="52"/>
      <c r="AL119" s="52"/>
      <c r="AM119" s="52"/>
      <c r="AN119" s="52"/>
      <c r="AO119" s="52"/>
      <c r="AP119" s="53">
        <f t="shared" si="402"/>
        <v>0</v>
      </c>
      <c r="AQ119" s="54"/>
      <c r="AR119" s="52"/>
      <c r="AS119" s="53">
        <f t="shared" si="403"/>
        <v>0</v>
      </c>
      <c r="AT119" s="54"/>
      <c r="AU119" s="52"/>
      <c r="AV119" s="52"/>
      <c r="AW119" s="52"/>
      <c r="AX119" s="55"/>
      <c r="AY119" s="56"/>
      <c r="AZ119" s="56"/>
      <c r="BA119" s="57"/>
    </row>
    <row r="120" spans="1:53" ht="17.25" hidden="1" customHeight="1" x14ac:dyDescent="0.2">
      <c r="A120" s="933"/>
      <c r="B120" s="936"/>
      <c r="C120" s="939"/>
      <c r="D120" s="942"/>
      <c r="E120" s="948"/>
      <c r="F120" s="945"/>
      <c r="G120" s="967"/>
      <c r="H120" s="951"/>
      <c r="I120" s="955"/>
      <c r="J120" s="956"/>
      <c r="K120" s="980"/>
      <c r="L120" s="983"/>
      <c r="M120" s="178"/>
      <c r="N120" s="179"/>
      <c r="O120" s="180"/>
      <c r="P120" s="107"/>
      <c r="Q120" s="108"/>
      <c r="R120" s="864"/>
      <c r="S120" s="109"/>
      <c r="T120" s="867"/>
      <c r="U120" s="110"/>
      <c r="V120" s="867"/>
      <c r="W120" s="110"/>
      <c r="X120" s="867"/>
      <c r="Y120" s="110"/>
      <c r="Z120" s="867"/>
      <c r="AA120" s="110"/>
      <c r="AB120" s="867"/>
      <c r="AC120" s="110"/>
      <c r="AD120" s="867"/>
      <c r="AE120" s="110"/>
      <c r="AF120" s="867"/>
      <c r="AG120" s="111"/>
      <c r="AH120" s="862"/>
      <c r="AI120" s="104">
        <f t="shared" si="401"/>
        <v>0</v>
      </c>
      <c r="AJ120" s="112"/>
      <c r="AK120" s="113"/>
      <c r="AL120" s="113"/>
      <c r="AM120" s="113"/>
      <c r="AN120" s="113"/>
      <c r="AO120" s="113"/>
      <c r="AP120" s="53">
        <f t="shared" si="402"/>
        <v>0</v>
      </c>
      <c r="AQ120" s="114"/>
      <c r="AR120" s="113"/>
      <c r="AS120" s="53">
        <f>SUM(AQ120:AR120)</f>
        <v>0</v>
      </c>
      <c r="AT120" s="114"/>
      <c r="AU120" s="113"/>
      <c r="AV120" s="113"/>
      <c r="AW120" s="113"/>
      <c r="AX120" s="115"/>
      <c r="AY120" s="116"/>
      <c r="AZ120" s="116"/>
      <c r="BA120" s="117"/>
    </row>
    <row r="121" spans="1:53" ht="9.9499999999999993" hidden="1" customHeight="1" thickBot="1" x14ac:dyDescent="0.25">
      <c r="A121" s="934"/>
      <c r="B121" s="937"/>
      <c r="C121" s="940"/>
      <c r="D121" s="943"/>
      <c r="E121" s="949"/>
      <c r="F121" s="946"/>
      <c r="G121" s="968"/>
      <c r="H121" s="952"/>
      <c r="I121" s="957"/>
      <c r="J121" s="958"/>
      <c r="K121" s="981"/>
      <c r="L121" s="984"/>
      <c r="M121" s="181"/>
      <c r="N121" s="182"/>
      <c r="O121" s="183"/>
      <c r="P121" s="118"/>
      <c r="Q121" s="118"/>
      <c r="R121" s="865"/>
      <c r="S121" s="184"/>
      <c r="T121" s="868"/>
      <c r="U121" s="185"/>
      <c r="V121" s="868"/>
      <c r="W121" s="185"/>
      <c r="X121" s="868"/>
      <c r="Y121" s="185"/>
      <c r="Z121" s="868"/>
      <c r="AA121" s="185"/>
      <c r="AB121" s="868"/>
      <c r="AC121" s="185"/>
      <c r="AD121" s="868"/>
      <c r="AE121" s="185"/>
      <c r="AF121" s="868"/>
      <c r="AG121" s="186"/>
      <c r="AH121" s="119"/>
      <c r="AI121" s="120"/>
      <c r="AJ121" s="187"/>
      <c r="AK121" s="188"/>
      <c r="AL121" s="188"/>
      <c r="AM121" s="188"/>
      <c r="AN121" s="188"/>
      <c r="AO121" s="188"/>
      <c r="AP121" s="121"/>
      <c r="AQ121" s="189"/>
      <c r="AR121" s="188"/>
      <c r="AS121" s="121"/>
      <c r="AT121" s="189"/>
      <c r="AU121" s="188"/>
      <c r="AV121" s="188"/>
      <c r="AW121" s="188"/>
      <c r="AX121" s="190"/>
      <c r="AY121" s="191"/>
      <c r="AZ121" s="191"/>
      <c r="BA121" s="192"/>
    </row>
    <row r="122" spans="1:53" ht="6" hidden="1" customHeight="1" x14ac:dyDescent="0.2">
      <c r="A122" s="157"/>
      <c r="B122" s="193"/>
      <c r="C122" s="193"/>
      <c r="D122" s="193"/>
      <c r="E122" s="193"/>
      <c r="F122" s="193"/>
      <c r="G122" s="193"/>
      <c r="H122" s="193"/>
      <c r="I122" s="965"/>
      <c r="J122" s="965"/>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4"/>
      <c r="AJ122" s="194"/>
      <c r="AK122" s="194"/>
      <c r="AL122" s="194"/>
      <c r="AM122" s="194"/>
      <c r="AN122" s="194"/>
      <c r="AO122" s="195"/>
      <c r="AP122" s="194"/>
      <c r="AQ122" s="194"/>
      <c r="AR122" s="194"/>
      <c r="AS122" s="194"/>
      <c r="AT122" s="194"/>
      <c r="AU122" s="194"/>
      <c r="AV122" s="194"/>
      <c r="AW122" s="194"/>
      <c r="AX122" s="194"/>
      <c r="AY122" s="194"/>
      <c r="AZ122" s="194"/>
      <c r="BA122" s="157"/>
    </row>
    <row r="123" spans="1:53" ht="72" hidden="1" customHeight="1" x14ac:dyDescent="0.2">
      <c r="A123" s="932">
        <v>13</v>
      </c>
      <c r="B123" s="162" t="s">
        <v>1710</v>
      </c>
      <c r="C123" s="163" t="s">
        <v>1711</v>
      </c>
      <c r="D123" s="164" t="s">
        <v>21</v>
      </c>
      <c r="E123" s="164" t="s">
        <v>1899</v>
      </c>
      <c r="F123" s="163" t="s">
        <v>1712</v>
      </c>
      <c r="G123" s="165" t="s">
        <v>1680</v>
      </c>
      <c r="H123" s="165" t="s">
        <v>1681</v>
      </c>
      <c r="I123" s="166" t="s">
        <v>1915</v>
      </c>
      <c r="J123" s="167">
        <f>+$N$3</f>
        <v>2017</v>
      </c>
      <c r="K123" s="165" t="s">
        <v>1932</v>
      </c>
      <c r="L123" s="166" t="s">
        <v>1933</v>
      </c>
      <c r="M123" s="163" t="s">
        <v>1713</v>
      </c>
      <c r="N123" s="163" t="s">
        <v>1714</v>
      </c>
      <c r="O123" s="163" t="s">
        <v>1715</v>
      </c>
      <c r="P123" s="163" t="s">
        <v>1716</v>
      </c>
      <c r="Q123" s="163" t="s">
        <v>1717</v>
      </c>
      <c r="R123" s="168">
        <f t="shared" ref="R123" si="404">SUM(R124:R130)</f>
        <v>0</v>
      </c>
      <c r="S123" s="169">
        <f t="shared" ref="S123" si="405">SUM(S124:S130)</f>
        <v>0</v>
      </c>
      <c r="T123" s="170">
        <f t="shared" ref="T123" si="406">SUM(T124:T130)</f>
        <v>0</v>
      </c>
      <c r="U123" s="171">
        <f t="shared" ref="U123" si="407">SUM(U124:U130)</f>
        <v>0</v>
      </c>
      <c r="V123" s="170">
        <f t="shared" ref="V123" si="408">SUM(V124:V130)</f>
        <v>0</v>
      </c>
      <c r="W123" s="171">
        <f t="shared" ref="W123" si="409">SUM(W124:W130)</f>
        <v>0</v>
      </c>
      <c r="X123" s="170">
        <f t="shared" ref="X123" si="410">SUM(X124:X130)</f>
        <v>0</v>
      </c>
      <c r="Y123" s="171">
        <f t="shared" ref="Y123" si="411">SUM(Y124:Y130)</f>
        <v>0</v>
      </c>
      <c r="Z123" s="170">
        <f t="shared" ref="Z123" si="412">SUM(Z124:Z130)</f>
        <v>0</v>
      </c>
      <c r="AA123" s="171">
        <f t="shared" ref="AA123" si="413">SUM(AA124:AA130)</f>
        <v>0</v>
      </c>
      <c r="AB123" s="170">
        <f t="shared" ref="AB123" si="414">SUM(AB124:AB130)</f>
        <v>0</v>
      </c>
      <c r="AC123" s="171">
        <f t="shared" ref="AC123" si="415">SUM(AC124:AC130)</f>
        <v>0</v>
      </c>
      <c r="AD123" s="170">
        <f t="shared" ref="AD123" si="416">SUM(AD124:AD130)</f>
        <v>0</v>
      </c>
      <c r="AE123" s="171">
        <f t="shared" ref="AE123" si="417">SUM(AE124:AE130)</f>
        <v>0</v>
      </c>
      <c r="AF123" s="170">
        <f t="shared" ref="AF123" si="418">SUM(AF124:AF130)</f>
        <v>0</v>
      </c>
      <c r="AG123" s="172">
        <f t="shared" ref="AG123" si="419">SUM(AG124:AG130)</f>
        <v>0</v>
      </c>
      <c r="AH123" s="173">
        <f t="shared" ref="AH123" si="420">SUM(AH124:AH130)</f>
        <v>0</v>
      </c>
      <c r="AI123" s="174">
        <f t="shared" ref="AI123" si="421">SUM(AI124:AI130)</f>
        <v>0</v>
      </c>
      <c r="AJ123" s="41">
        <f t="shared" ref="AJ123" si="422">SUM(AJ124:AJ130)</f>
        <v>0</v>
      </c>
      <c r="AK123" s="42">
        <f t="shared" ref="AK123" si="423">SUM(AK124:AK130)</f>
        <v>0</v>
      </c>
      <c r="AL123" s="42">
        <f t="shared" ref="AL123" si="424">SUM(AL124:AL130)</f>
        <v>0</v>
      </c>
      <c r="AM123" s="42">
        <f t="shared" ref="AM123" si="425">SUM(AM124:AM130)</f>
        <v>0</v>
      </c>
      <c r="AN123" s="42">
        <f t="shared" ref="AN123" si="426">SUM(AN124:AN130)</f>
        <v>0</v>
      </c>
      <c r="AO123" s="42">
        <f t="shared" ref="AO123" si="427">SUM(AO124:AO130)</f>
        <v>0</v>
      </c>
      <c r="AP123" s="43">
        <f t="shared" ref="AP123" si="428">SUM(AP124:AP130)</f>
        <v>0</v>
      </c>
      <c r="AQ123" s="105">
        <f t="shared" ref="AQ123" si="429">SUM(AQ124:AQ130)</f>
        <v>0</v>
      </c>
      <c r="AR123" s="42">
        <f t="shared" ref="AR123" si="430">SUM(AR124:AR130)</f>
        <v>0</v>
      </c>
      <c r="AS123" s="43">
        <f t="shared" ref="AS123" si="431">SUM(AS124:AS130)</f>
        <v>0</v>
      </c>
      <c r="AT123" s="105">
        <f t="shared" ref="AT123" si="432">SUM(AT124:AT130)</f>
        <v>0</v>
      </c>
      <c r="AU123" s="42">
        <f t="shared" ref="AU123" si="433">SUM(AU124:AU130)</f>
        <v>0</v>
      </c>
      <c r="AV123" s="42">
        <f t="shared" ref="AV123" si="434">SUM(AV124:AV130)</f>
        <v>0</v>
      </c>
      <c r="AW123" s="42">
        <f t="shared" ref="AW123" si="435">SUM(AW124:AW130)</f>
        <v>0</v>
      </c>
      <c r="AX123" s="106">
        <f t="shared" ref="AX123" si="436">SUM(AX124:AX130)</f>
        <v>0</v>
      </c>
      <c r="AY123" s="44" t="s">
        <v>1687</v>
      </c>
      <c r="AZ123" s="44" t="s">
        <v>1688</v>
      </c>
      <c r="BA123" s="45" t="s">
        <v>1689</v>
      </c>
    </row>
    <row r="124" spans="1:53" ht="17.25" hidden="1" customHeight="1" x14ac:dyDescent="0.2">
      <c r="A124" s="933"/>
      <c r="B124" s="935" t="str">
        <f>VLOOKUP($D$9,'PROYECTOS REGISTRADOS'!$A$2:$D$82,4,0)</f>
        <v>Mejoramiento del índice de desempleo entre la población económicamente activa residente en el Municipio de Tocancipá, Cundinamarca, Centro Oriente</v>
      </c>
      <c r="C124" s="938" t="str">
        <f>VLOOKUP($D$9,'PROYECTOS REGISTRADOS'!$A$2:$D$82,3,0)</f>
        <v>2016-25817-0030</v>
      </c>
      <c r="D124" s="941"/>
      <c r="E124" s="947" t="str">
        <f>IF(D124=0,"0-0",(VLOOKUP(D124,'CONSOLIDADO PLAN DESARROLLO'!$EL$9:$ET$304,2,0)))</f>
        <v>0-0</v>
      </c>
      <c r="F124" s="944" t="str">
        <f>IF(D124=0,"0-0",(VLOOKUP(D124,'CONSOLIDADO PLAN DESARROLLO'!$EL$9:$ET$304,3,0)))</f>
        <v>0-0</v>
      </c>
      <c r="G124" s="966" t="str">
        <f>IF(D124=0,"0-0",(VLOOKUP(D124,'CONSOLIDADO PLAN DESARROLLO'!$EL$9:$ET$304,4,0)))</f>
        <v>0-0</v>
      </c>
      <c r="H124" s="950" t="str">
        <f>IF(D124=0,"0-0",(VLOOKUP(D124,'CONSOLIDADO PLAN DESARROLLO'!$EL$9:$ET$304,5,0)))</f>
        <v>0-0</v>
      </c>
      <c r="I124" s="953" t="str">
        <f>IF(D124=0,"0-0",(VLOOKUP(D124,'CONSOLIDADO PLAN DESARROLLO'!$EL$9:$ET$304,$R$3,0)))</f>
        <v>0-0</v>
      </c>
      <c r="J124" s="954"/>
      <c r="K124" s="979"/>
      <c r="L124" s="982"/>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f>+R124+T124+V124+X124+Z124+AB124+AD124+AF124</f>
        <v>0</v>
      </c>
      <c r="AI124" s="104">
        <f t="shared" ref="AI124:AI129" si="437">AC124+AE124+AG124+S124+U124+W124+Y124+AA124</f>
        <v>0</v>
      </c>
      <c r="AJ124" s="51"/>
      <c r="AK124" s="52"/>
      <c r="AL124" s="52"/>
      <c r="AM124" s="52"/>
      <c r="AN124" s="52"/>
      <c r="AO124" s="52"/>
      <c r="AP124" s="53">
        <f t="shared" ref="AP124:AP129" si="438">SUM(AJ124:AO124)</f>
        <v>0</v>
      </c>
      <c r="AQ124" s="54"/>
      <c r="AR124" s="52"/>
      <c r="AS124" s="53">
        <f t="shared" ref="AS124:AS128" si="439">SUM(AQ124:AR124)</f>
        <v>0</v>
      </c>
      <c r="AT124" s="54"/>
      <c r="AU124" s="52"/>
      <c r="AV124" s="52"/>
      <c r="AW124" s="52"/>
      <c r="AX124" s="55"/>
      <c r="AY124" s="56"/>
      <c r="AZ124" s="56"/>
      <c r="BA124" s="57"/>
    </row>
    <row r="125" spans="1:53" ht="17.25" hidden="1" customHeight="1" x14ac:dyDescent="0.2">
      <c r="A125" s="933"/>
      <c r="B125" s="935"/>
      <c r="C125" s="938"/>
      <c r="D125" s="941"/>
      <c r="E125" s="948"/>
      <c r="F125" s="944"/>
      <c r="G125" s="966"/>
      <c r="H125" s="950"/>
      <c r="I125" s="955"/>
      <c r="J125" s="956"/>
      <c r="K125" s="979"/>
      <c r="L125" s="983"/>
      <c r="M125" s="175"/>
      <c r="N125" s="176"/>
      <c r="O125" s="177"/>
      <c r="P125" s="46"/>
      <c r="Q125" s="47"/>
      <c r="R125" s="864"/>
      <c r="S125" s="48"/>
      <c r="T125" s="867"/>
      <c r="U125" s="49"/>
      <c r="V125" s="867"/>
      <c r="W125" s="49"/>
      <c r="X125" s="867"/>
      <c r="Y125" s="49"/>
      <c r="Z125" s="867"/>
      <c r="AA125" s="49"/>
      <c r="AB125" s="867"/>
      <c r="AC125" s="49"/>
      <c r="AD125" s="867"/>
      <c r="AE125" s="49"/>
      <c r="AF125" s="867"/>
      <c r="AG125" s="50"/>
      <c r="AH125" s="861"/>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3"/>
      <c r="B126" s="935"/>
      <c r="C126" s="938"/>
      <c r="D126" s="941"/>
      <c r="E126" s="948"/>
      <c r="F126" s="944"/>
      <c r="G126" s="966"/>
      <c r="H126" s="950"/>
      <c r="I126" s="955"/>
      <c r="J126" s="956"/>
      <c r="K126" s="979"/>
      <c r="L126" s="983"/>
      <c r="M126" s="175"/>
      <c r="N126" s="176"/>
      <c r="O126" s="177"/>
      <c r="P126" s="46"/>
      <c r="Q126" s="47"/>
      <c r="R126" s="864"/>
      <c r="S126" s="48"/>
      <c r="T126" s="867"/>
      <c r="U126" s="49"/>
      <c r="V126" s="867"/>
      <c r="W126" s="49"/>
      <c r="X126" s="867"/>
      <c r="Y126" s="49"/>
      <c r="Z126" s="867"/>
      <c r="AA126" s="49"/>
      <c r="AB126" s="867"/>
      <c r="AC126" s="49"/>
      <c r="AD126" s="867"/>
      <c r="AE126" s="49"/>
      <c r="AF126" s="867"/>
      <c r="AG126" s="50"/>
      <c r="AH126" s="861"/>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3"/>
      <c r="B127" s="935"/>
      <c r="C127" s="938"/>
      <c r="D127" s="941"/>
      <c r="E127" s="948"/>
      <c r="F127" s="944"/>
      <c r="G127" s="966"/>
      <c r="H127" s="950"/>
      <c r="I127" s="955"/>
      <c r="J127" s="956"/>
      <c r="K127" s="979"/>
      <c r="L127" s="983"/>
      <c r="M127" s="175"/>
      <c r="N127" s="176"/>
      <c r="O127" s="177"/>
      <c r="P127" s="46"/>
      <c r="Q127" s="47"/>
      <c r="R127" s="864"/>
      <c r="S127" s="48"/>
      <c r="T127" s="867"/>
      <c r="U127" s="49"/>
      <c r="V127" s="867"/>
      <c r="W127" s="49"/>
      <c r="X127" s="867"/>
      <c r="Y127" s="49"/>
      <c r="Z127" s="867"/>
      <c r="AA127" s="49"/>
      <c r="AB127" s="867"/>
      <c r="AC127" s="49"/>
      <c r="AD127" s="867"/>
      <c r="AE127" s="49"/>
      <c r="AF127" s="867"/>
      <c r="AG127" s="50"/>
      <c r="AH127" s="861"/>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3"/>
      <c r="B128" s="935"/>
      <c r="C128" s="938"/>
      <c r="D128" s="941"/>
      <c r="E128" s="948"/>
      <c r="F128" s="944"/>
      <c r="G128" s="966"/>
      <c r="H128" s="950"/>
      <c r="I128" s="955"/>
      <c r="J128" s="956"/>
      <c r="K128" s="979"/>
      <c r="L128" s="983"/>
      <c r="M128" s="175"/>
      <c r="N128" s="176"/>
      <c r="O128" s="177"/>
      <c r="P128" s="46"/>
      <c r="Q128" s="47"/>
      <c r="R128" s="864"/>
      <c r="S128" s="48"/>
      <c r="T128" s="867"/>
      <c r="U128" s="49"/>
      <c r="V128" s="867"/>
      <c r="W128" s="49"/>
      <c r="X128" s="867"/>
      <c r="Y128" s="49"/>
      <c r="Z128" s="867"/>
      <c r="AA128" s="49"/>
      <c r="AB128" s="867"/>
      <c r="AC128" s="49"/>
      <c r="AD128" s="867"/>
      <c r="AE128" s="49"/>
      <c r="AF128" s="867"/>
      <c r="AG128" s="50"/>
      <c r="AH128" s="861"/>
      <c r="AI128" s="104">
        <f t="shared" si="437"/>
        <v>0</v>
      </c>
      <c r="AJ128" s="51"/>
      <c r="AK128" s="52"/>
      <c r="AL128" s="52"/>
      <c r="AM128" s="52"/>
      <c r="AN128" s="52"/>
      <c r="AO128" s="52"/>
      <c r="AP128" s="53">
        <f t="shared" si="438"/>
        <v>0</v>
      </c>
      <c r="AQ128" s="54"/>
      <c r="AR128" s="52"/>
      <c r="AS128" s="53">
        <f t="shared" si="439"/>
        <v>0</v>
      </c>
      <c r="AT128" s="54"/>
      <c r="AU128" s="52"/>
      <c r="AV128" s="52"/>
      <c r="AW128" s="52"/>
      <c r="AX128" s="55"/>
      <c r="AY128" s="56"/>
      <c r="AZ128" s="56"/>
      <c r="BA128" s="57"/>
    </row>
    <row r="129" spans="1:53" ht="17.25" hidden="1" customHeight="1" x14ac:dyDescent="0.2">
      <c r="A129" s="933"/>
      <c r="B129" s="936"/>
      <c r="C129" s="939"/>
      <c r="D129" s="942"/>
      <c r="E129" s="948"/>
      <c r="F129" s="945"/>
      <c r="G129" s="967"/>
      <c r="H129" s="951"/>
      <c r="I129" s="955"/>
      <c r="J129" s="956"/>
      <c r="K129" s="980"/>
      <c r="L129" s="983"/>
      <c r="M129" s="178"/>
      <c r="N129" s="179"/>
      <c r="O129" s="180"/>
      <c r="P129" s="107"/>
      <c r="Q129" s="108"/>
      <c r="R129" s="864"/>
      <c r="S129" s="109"/>
      <c r="T129" s="867"/>
      <c r="U129" s="110"/>
      <c r="V129" s="867"/>
      <c r="W129" s="110"/>
      <c r="X129" s="867"/>
      <c r="Y129" s="110"/>
      <c r="Z129" s="867"/>
      <c r="AA129" s="110"/>
      <c r="AB129" s="867"/>
      <c r="AC129" s="110"/>
      <c r="AD129" s="867"/>
      <c r="AE129" s="110"/>
      <c r="AF129" s="867"/>
      <c r="AG129" s="111"/>
      <c r="AH129" s="862"/>
      <c r="AI129" s="104">
        <f t="shared" si="437"/>
        <v>0</v>
      </c>
      <c r="AJ129" s="112"/>
      <c r="AK129" s="113"/>
      <c r="AL129" s="113"/>
      <c r="AM129" s="113"/>
      <c r="AN129" s="113"/>
      <c r="AO129" s="113"/>
      <c r="AP129" s="53">
        <f t="shared" si="438"/>
        <v>0</v>
      </c>
      <c r="AQ129" s="114"/>
      <c r="AR129" s="113"/>
      <c r="AS129" s="53">
        <f>SUM(AQ129:AR129)</f>
        <v>0</v>
      </c>
      <c r="AT129" s="114"/>
      <c r="AU129" s="113"/>
      <c r="AV129" s="113"/>
      <c r="AW129" s="113"/>
      <c r="AX129" s="115"/>
      <c r="AY129" s="116"/>
      <c r="AZ129" s="116"/>
      <c r="BA129" s="117"/>
    </row>
    <row r="130" spans="1:53" ht="9.9499999999999993" hidden="1" customHeight="1" thickBot="1" x14ac:dyDescent="0.25">
      <c r="A130" s="934"/>
      <c r="B130" s="937"/>
      <c r="C130" s="940"/>
      <c r="D130" s="943"/>
      <c r="E130" s="949"/>
      <c r="F130" s="946"/>
      <c r="G130" s="968"/>
      <c r="H130" s="952"/>
      <c r="I130" s="957"/>
      <c r="J130" s="958"/>
      <c r="K130" s="981"/>
      <c r="L130" s="984"/>
      <c r="M130" s="181"/>
      <c r="N130" s="182"/>
      <c r="O130" s="183"/>
      <c r="P130" s="118"/>
      <c r="Q130" s="118"/>
      <c r="R130" s="865"/>
      <c r="S130" s="184"/>
      <c r="T130" s="868"/>
      <c r="U130" s="185"/>
      <c r="V130" s="868"/>
      <c r="W130" s="185"/>
      <c r="X130" s="868"/>
      <c r="Y130" s="185"/>
      <c r="Z130" s="868"/>
      <c r="AA130" s="185"/>
      <c r="AB130" s="868"/>
      <c r="AC130" s="185"/>
      <c r="AD130" s="868"/>
      <c r="AE130" s="185"/>
      <c r="AF130" s="868"/>
      <c r="AG130" s="186"/>
      <c r="AH130" s="119"/>
      <c r="AI130" s="120"/>
      <c r="AJ130" s="187"/>
      <c r="AK130" s="188"/>
      <c r="AL130" s="188"/>
      <c r="AM130" s="188"/>
      <c r="AN130" s="188"/>
      <c r="AO130" s="188"/>
      <c r="AP130" s="121"/>
      <c r="AQ130" s="189"/>
      <c r="AR130" s="188"/>
      <c r="AS130" s="121"/>
      <c r="AT130" s="189"/>
      <c r="AU130" s="188"/>
      <c r="AV130" s="188"/>
      <c r="AW130" s="188"/>
      <c r="AX130" s="190"/>
      <c r="AY130" s="191"/>
      <c r="AZ130" s="191"/>
      <c r="BA130" s="192"/>
    </row>
    <row r="131" spans="1:53" ht="6" hidden="1" customHeight="1" x14ac:dyDescent="0.2">
      <c r="A131" s="157"/>
      <c r="B131" s="193"/>
      <c r="C131" s="193"/>
      <c r="D131" s="193"/>
      <c r="E131" s="193"/>
      <c r="F131" s="193"/>
      <c r="G131" s="193"/>
      <c r="H131" s="193"/>
      <c r="I131" s="965"/>
      <c r="J131" s="965"/>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4"/>
      <c r="AJ131" s="194"/>
      <c r="AK131" s="194"/>
      <c r="AL131" s="194"/>
      <c r="AM131" s="194"/>
      <c r="AN131" s="194"/>
      <c r="AO131" s="195"/>
      <c r="AP131" s="194"/>
      <c r="AQ131" s="194"/>
      <c r="AR131" s="194"/>
      <c r="AS131" s="194"/>
      <c r="AT131" s="194"/>
      <c r="AU131" s="194"/>
      <c r="AV131" s="194"/>
      <c r="AW131" s="194"/>
      <c r="AX131" s="194"/>
      <c r="AY131" s="194"/>
      <c r="AZ131" s="194"/>
      <c r="BA131" s="157"/>
    </row>
    <row r="132" spans="1:53" ht="72" hidden="1" customHeight="1" x14ac:dyDescent="0.2">
      <c r="A132" s="932">
        <v>14</v>
      </c>
      <c r="B132" s="162" t="s">
        <v>1710</v>
      </c>
      <c r="C132" s="163" t="s">
        <v>1711</v>
      </c>
      <c r="D132" s="164" t="s">
        <v>21</v>
      </c>
      <c r="E132" s="164" t="s">
        <v>1899</v>
      </c>
      <c r="F132" s="163" t="s">
        <v>1712</v>
      </c>
      <c r="G132" s="165" t="s">
        <v>1680</v>
      </c>
      <c r="H132" s="165" t="s">
        <v>1681</v>
      </c>
      <c r="I132" s="166" t="s">
        <v>1915</v>
      </c>
      <c r="J132" s="167">
        <f>+$N$3</f>
        <v>2017</v>
      </c>
      <c r="K132" s="165" t="s">
        <v>1932</v>
      </c>
      <c r="L132" s="166" t="s">
        <v>1933</v>
      </c>
      <c r="M132" s="163" t="s">
        <v>1713</v>
      </c>
      <c r="N132" s="163" t="s">
        <v>1714</v>
      </c>
      <c r="O132" s="163" t="s">
        <v>1715</v>
      </c>
      <c r="P132" s="163" t="s">
        <v>1716</v>
      </c>
      <c r="Q132" s="163" t="s">
        <v>1717</v>
      </c>
      <c r="R132" s="168">
        <f t="shared" ref="R132" si="440">SUM(R133:R139)</f>
        <v>0</v>
      </c>
      <c r="S132" s="169">
        <f t="shared" ref="S132" si="441">SUM(S133:S139)</f>
        <v>0</v>
      </c>
      <c r="T132" s="170">
        <f t="shared" ref="T132" si="442">SUM(T133:T139)</f>
        <v>0</v>
      </c>
      <c r="U132" s="171">
        <f t="shared" ref="U132" si="443">SUM(U133:U139)</f>
        <v>0</v>
      </c>
      <c r="V132" s="170">
        <f t="shared" ref="V132" si="444">SUM(V133:V139)</f>
        <v>0</v>
      </c>
      <c r="W132" s="171">
        <f t="shared" ref="W132" si="445">SUM(W133:W139)</f>
        <v>0</v>
      </c>
      <c r="X132" s="170">
        <f t="shared" ref="X132" si="446">SUM(X133:X139)</f>
        <v>0</v>
      </c>
      <c r="Y132" s="171">
        <f t="shared" ref="Y132" si="447">SUM(Y133:Y139)</f>
        <v>0</v>
      </c>
      <c r="Z132" s="170">
        <f t="shared" ref="Z132" si="448">SUM(Z133:Z139)</f>
        <v>0</v>
      </c>
      <c r="AA132" s="171">
        <f t="shared" ref="AA132" si="449">SUM(AA133:AA139)</f>
        <v>0</v>
      </c>
      <c r="AB132" s="170">
        <f t="shared" ref="AB132" si="450">SUM(AB133:AB139)</f>
        <v>0</v>
      </c>
      <c r="AC132" s="171">
        <f t="shared" ref="AC132" si="451">SUM(AC133:AC139)</f>
        <v>0</v>
      </c>
      <c r="AD132" s="170">
        <f t="shared" ref="AD132" si="452">SUM(AD133:AD139)</f>
        <v>0</v>
      </c>
      <c r="AE132" s="171">
        <f t="shared" ref="AE132" si="453">SUM(AE133:AE139)</f>
        <v>0</v>
      </c>
      <c r="AF132" s="170">
        <f t="shared" ref="AF132" si="454">SUM(AF133:AF139)</f>
        <v>0</v>
      </c>
      <c r="AG132" s="172">
        <f t="shared" ref="AG132" si="455">SUM(AG133:AG139)</f>
        <v>0</v>
      </c>
      <c r="AH132" s="173">
        <f t="shared" ref="AH132" si="456">SUM(AH133:AH139)</f>
        <v>0</v>
      </c>
      <c r="AI132" s="174">
        <f t="shared" ref="AI132" si="457">SUM(AI133:AI139)</f>
        <v>0</v>
      </c>
      <c r="AJ132" s="41">
        <f t="shared" ref="AJ132" si="458">SUM(AJ133:AJ139)</f>
        <v>0</v>
      </c>
      <c r="AK132" s="42">
        <f t="shared" ref="AK132" si="459">SUM(AK133:AK139)</f>
        <v>0</v>
      </c>
      <c r="AL132" s="42">
        <f t="shared" ref="AL132" si="460">SUM(AL133:AL139)</f>
        <v>0</v>
      </c>
      <c r="AM132" s="42">
        <f t="shared" ref="AM132" si="461">SUM(AM133:AM139)</f>
        <v>0</v>
      </c>
      <c r="AN132" s="42">
        <f t="shared" ref="AN132" si="462">SUM(AN133:AN139)</f>
        <v>0</v>
      </c>
      <c r="AO132" s="42">
        <f t="shared" ref="AO132" si="463">SUM(AO133:AO139)</f>
        <v>0</v>
      </c>
      <c r="AP132" s="43">
        <f t="shared" ref="AP132" si="464">SUM(AP133:AP139)</f>
        <v>0</v>
      </c>
      <c r="AQ132" s="105">
        <f t="shared" ref="AQ132" si="465">SUM(AQ133:AQ139)</f>
        <v>0</v>
      </c>
      <c r="AR132" s="42">
        <f t="shared" ref="AR132" si="466">SUM(AR133:AR139)</f>
        <v>0</v>
      </c>
      <c r="AS132" s="43">
        <f t="shared" ref="AS132" si="467">SUM(AS133:AS139)</f>
        <v>0</v>
      </c>
      <c r="AT132" s="105">
        <f t="shared" ref="AT132" si="468">SUM(AT133:AT139)</f>
        <v>0</v>
      </c>
      <c r="AU132" s="42">
        <f t="shared" ref="AU132" si="469">SUM(AU133:AU139)</f>
        <v>0</v>
      </c>
      <c r="AV132" s="42">
        <f t="shared" ref="AV132" si="470">SUM(AV133:AV139)</f>
        <v>0</v>
      </c>
      <c r="AW132" s="42">
        <f t="shared" ref="AW132" si="471">SUM(AW133:AW139)</f>
        <v>0</v>
      </c>
      <c r="AX132" s="106">
        <f t="shared" ref="AX132" si="472">SUM(AX133:AX139)</f>
        <v>0</v>
      </c>
      <c r="AY132" s="44" t="s">
        <v>1687</v>
      </c>
      <c r="AZ132" s="44" t="s">
        <v>1688</v>
      </c>
      <c r="BA132" s="45" t="s">
        <v>1689</v>
      </c>
    </row>
    <row r="133" spans="1:53" ht="17.25" hidden="1" customHeight="1" x14ac:dyDescent="0.2">
      <c r="A133" s="933"/>
      <c r="B133" s="935" t="str">
        <f>VLOOKUP($D$9,'PROYECTOS REGISTRADOS'!$A$2:$D$82,4,0)</f>
        <v>Mejoramiento del índice de desempleo entre la población económicamente activa residente en el Municipio de Tocancipá, Cundinamarca, Centro Oriente</v>
      </c>
      <c r="C133" s="938" t="str">
        <f>VLOOKUP($D$9,'PROYECTOS REGISTRADOS'!$A$2:$D$82,3,0)</f>
        <v>2016-25817-0030</v>
      </c>
      <c r="D133" s="941"/>
      <c r="E133" s="947" t="str">
        <f>IF(D133=0,"0-0",(VLOOKUP(D133,'CONSOLIDADO PLAN DESARROLLO'!$EL$9:$ET$304,2,0)))</f>
        <v>0-0</v>
      </c>
      <c r="F133" s="944" t="str">
        <f>IF(D133=0,"0-0",(VLOOKUP(D133,'CONSOLIDADO PLAN DESARROLLO'!$EL$9:$ET$304,3,0)))</f>
        <v>0-0</v>
      </c>
      <c r="G133" s="966" t="str">
        <f>IF(D133=0,"0-0",(VLOOKUP(D133,'CONSOLIDADO PLAN DESARROLLO'!$EL$9:$ET$304,4,0)))</f>
        <v>0-0</v>
      </c>
      <c r="H133" s="950" t="str">
        <f>IF(D133=0,"0-0",(VLOOKUP(D133,'CONSOLIDADO PLAN DESARROLLO'!$EL$9:$ET$304,5,0)))</f>
        <v>0-0</v>
      </c>
      <c r="I133" s="953" t="str">
        <f>IF(D133=0,"0-0",(VLOOKUP(D133,'CONSOLIDADO PLAN DESARROLLO'!$EL$9:$ET$304,$R$3,0)))</f>
        <v>0-0</v>
      </c>
      <c r="J133" s="954"/>
      <c r="K133" s="979"/>
      <c r="L133" s="982"/>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f>+R133+T133+V133+X133+Z133+AB133+AD133+AF133</f>
        <v>0</v>
      </c>
      <c r="AI133" s="104">
        <f t="shared" ref="AI133:AI138" si="473">AC133+AE133+AG133+S133+U133+W133+Y133+AA133</f>
        <v>0</v>
      </c>
      <c r="AJ133" s="51"/>
      <c r="AK133" s="52"/>
      <c r="AL133" s="52"/>
      <c r="AM133" s="52"/>
      <c r="AN133" s="52"/>
      <c r="AO133" s="52"/>
      <c r="AP133" s="53">
        <f t="shared" ref="AP133:AP138" si="474">SUM(AJ133:AO133)</f>
        <v>0</v>
      </c>
      <c r="AQ133" s="54"/>
      <c r="AR133" s="52"/>
      <c r="AS133" s="53">
        <f t="shared" ref="AS133:AS137" si="475">SUM(AQ133:AR133)</f>
        <v>0</v>
      </c>
      <c r="AT133" s="54"/>
      <c r="AU133" s="52"/>
      <c r="AV133" s="52"/>
      <c r="AW133" s="52"/>
      <c r="AX133" s="55"/>
      <c r="AY133" s="56"/>
      <c r="AZ133" s="56"/>
      <c r="BA133" s="57"/>
    </row>
    <row r="134" spans="1:53" ht="17.25" hidden="1" customHeight="1" x14ac:dyDescent="0.2">
      <c r="A134" s="933"/>
      <c r="B134" s="935"/>
      <c r="C134" s="938"/>
      <c r="D134" s="941"/>
      <c r="E134" s="948"/>
      <c r="F134" s="944"/>
      <c r="G134" s="966"/>
      <c r="H134" s="950"/>
      <c r="I134" s="955"/>
      <c r="J134" s="956"/>
      <c r="K134" s="979"/>
      <c r="L134" s="983"/>
      <c r="M134" s="175"/>
      <c r="N134" s="176"/>
      <c r="O134" s="177"/>
      <c r="P134" s="46"/>
      <c r="Q134" s="47"/>
      <c r="R134" s="864"/>
      <c r="S134" s="48"/>
      <c r="T134" s="867"/>
      <c r="U134" s="49"/>
      <c r="V134" s="867"/>
      <c r="W134" s="49"/>
      <c r="X134" s="867"/>
      <c r="Y134" s="49"/>
      <c r="Z134" s="867"/>
      <c r="AA134" s="49"/>
      <c r="AB134" s="867"/>
      <c r="AC134" s="49"/>
      <c r="AD134" s="867"/>
      <c r="AE134" s="49"/>
      <c r="AF134" s="867"/>
      <c r="AG134" s="50"/>
      <c r="AH134" s="861"/>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3"/>
      <c r="B135" s="935"/>
      <c r="C135" s="938"/>
      <c r="D135" s="941"/>
      <c r="E135" s="948"/>
      <c r="F135" s="944"/>
      <c r="G135" s="966"/>
      <c r="H135" s="950"/>
      <c r="I135" s="955"/>
      <c r="J135" s="956"/>
      <c r="K135" s="979"/>
      <c r="L135" s="983"/>
      <c r="M135" s="175"/>
      <c r="N135" s="176"/>
      <c r="O135" s="177"/>
      <c r="P135" s="46"/>
      <c r="Q135" s="47"/>
      <c r="R135" s="864"/>
      <c r="S135" s="48"/>
      <c r="T135" s="867"/>
      <c r="U135" s="49"/>
      <c r="V135" s="867"/>
      <c r="W135" s="49"/>
      <c r="X135" s="867"/>
      <c r="Y135" s="49"/>
      <c r="Z135" s="867"/>
      <c r="AA135" s="49"/>
      <c r="AB135" s="867"/>
      <c r="AC135" s="49"/>
      <c r="AD135" s="867"/>
      <c r="AE135" s="49"/>
      <c r="AF135" s="867"/>
      <c r="AG135" s="50"/>
      <c r="AH135" s="861"/>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3"/>
      <c r="B136" s="935"/>
      <c r="C136" s="938"/>
      <c r="D136" s="941"/>
      <c r="E136" s="948"/>
      <c r="F136" s="944"/>
      <c r="G136" s="966"/>
      <c r="H136" s="950"/>
      <c r="I136" s="955"/>
      <c r="J136" s="956"/>
      <c r="K136" s="979"/>
      <c r="L136" s="983"/>
      <c r="M136" s="175"/>
      <c r="N136" s="176"/>
      <c r="O136" s="177"/>
      <c r="P136" s="46"/>
      <c r="Q136" s="47"/>
      <c r="R136" s="864"/>
      <c r="S136" s="48"/>
      <c r="T136" s="867"/>
      <c r="U136" s="49"/>
      <c r="V136" s="867"/>
      <c r="W136" s="49"/>
      <c r="X136" s="867"/>
      <c r="Y136" s="49"/>
      <c r="Z136" s="867"/>
      <c r="AA136" s="49"/>
      <c r="AB136" s="867"/>
      <c r="AC136" s="49"/>
      <c r="AD136" s="867"/>
      <c r="AE136" s="49"/>
      <c r="AF136" s="867"/>
      <c r="AG136" s="50"/>
      <c r="AH136" s="861"/>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3"/>
      <c r="B137" s="935"/>
      <c r="C137" s="938"/>
      <c r="D137" s="941"/>
      <c r="E137" s="948"/>
      <c r="F137" s="944"/>
      <c r="G137" s="966"/>
      <c r="H137" s="950"/>
      <c r="I137" s="955"/>
      <c r="J137" s="956"/>
      <c r="K137" s="979"/>
      <c r="L137" s="983"/>
      <c r="M137" s="175"/>
      <c r="N137" s="176"/>
      <c r="O137" s="177"/>
      <c r="P137" s="46"/>
      <c r="Q137" s="47"/>
      <c r="R137" s="864"/>
      <c r="S137" s="48"/>
      <c r="T137" s="867"/>
      <c r="U137" s="49"/>
      <c r="V137" s="867"/>
      <c r="W137" s="49"/>
      <c r="X137" s="867"/>
      <c r="Y137" s="49"/>
      <c r="Z137" s="867"/>
      <c r="AA137" s="49"/>
      <c r="AB137" s="867"/>
      <c r="AC137" s="49"/>
      <c r="AD137" s="867"/>
      <c r="AE137" s="49"/>
      <c r="AF137" s="867"/>
      <c r="AG137" s="50"/>
      <c r="AH137" s="861"/>
      <c r="AI137" s="104">
        <f t="shared" si="473"/>
        <v>0</v>
      </c>
      <c r="AJ137" s="51"/>
      <c r="AK137" s="52"/>
      <c r="AL137" s="52"/>
      <c r="AM137" s="52"/>
      <c r="AN137" s="52"/>
      <c r="AO137" s="52"/>
      <c r="AP137" s="53">
        <f t="shared" si="474"/>
        <v>0</v>
      </c>
      <c r="AQ137" s="54"/>
      <c r="AR137" s="52"/>
      <c r="AS137" s="53">
        <f t="shared" si="475"/>
        <v>0</v>
      </c>
      <c r="AT137" s="54"/>
      <c r="AU137" s="52"/>
      <c r="AV137" s="52"/>
      <c r="AW137" s="52"/>
      <c r="AX137" s="55"/>
      <c r="AY137" s="56"/>
      <c r="AZ137" s="56"/>
      <c r="BA137" s="57"/>
    </row>
    <row r="138" spans="1:53" ht="17.25" hidden="1" customHeight="1" x14ac:dyDescent="0.2">
      <c r="A138" s="933"/>
      <c r="B138" s="936"/>
      <c r="C138" s="939"/>
      <c r="D138" s="942"/>
      <c r="E138" s="948"/>
      <c r="F138" s="945"/>
      <c r="G138" s="967"/>
      <c r="H138" s="951"/>
      <c r="I138" s="955"/>
      <c r="J138" s="956"/>
      <c r="K138" s="980"/>
      <c r="L138" s="983"/>
      <c r="M138" s="178"/>
      <c r="N138" s="179"/>
      <c r="O138" s="180"/>
      <c r="P138" s="107"/>
      <c r="Q138" s="108"/>
      <c r="R138" s="864"/>
      <c r="S138" s="109"/>
      <c r="T138" s="867"/>
      <c r="U138" s="110"/>
      <c r="V138" s="867"/>
      <c r="W138" s="110"/>
      <c r="X138" s="867"/>
      <c r="Y138" s="110"/>
      <c r="Z138" s="867"/>
      <c r="AA138" s="110"/>
      <c r="AB138" s="867"/>
      <c r="AC138" s="110"/>
      <c r="AD138" s="867"/>
      <c r="AE138" s="110"/>
      <c r="AF138" s="867"/>
      <c r="AG138" s="111"/>
      <c r="AH138" s="862"/>
      <c r="AI138" s="104">
        <f t="shared" si="473"/>
        <v>0</v>
      </c>
      <c r="AJ138" s="112"/>
      <c r="AK138" s="113"/>
      <c r="AL138" s="113"/>
      <c r="AM138" s="113"/>
      <c r="AN138" s="113"/>
      <c r="AO138" s="113"/>
      <c r="AP138" s="53">
        <f t="shared" si="474"/>
        <v>0</v>
      </c>
      <c r="AQ138" s="114"/>
      <c r="AR138" s="113"/>
      <c r="AS138" s="53">
        <f>SUM(AQ138:AR138)</f>
        <v>0</v>
      </c>
      <c r="AT138" s="114"/>
      <c r="AU138" s="113"/>
      <c r="AV138" s="113"/>
      <c r="AW138" s="113"/>
      <c r="AX138" s="115"/>
      <c r="AY138" s="116"/>
      <c r="AZ138" s="116"/>
      <c r="BA138" s="117"/>
    </row>
    <row r="139" spans="1:53" ht="9.9499999999999993" hidden="1" customHeight="1" thickBot="1" x14ac:dyDescent="0.25">
      <c r="A139" s="934"/>
      <c r="B139" s="937"/>
      <c r="C139" s="940"/>
      <c r="D139" s="943"/>
      <c r="E139" s="949"/>
      <c r="F139" s="946"/>
      <c r="G139" s="968"/>
      <c r="H139" s="952"/>
      <c r="I139" s="957"/>
      <c r="J139" s="958"/>
      <c r="K139" s="981"/>
      <c r="L139" s="984"/>
      <c r="M139" s="181"/>
      <c r="N139" s="182"/>
      <c r="O139" s="183"/>
      <c r="P139" s="118"/>
      <c r="Q139" s="118"/>
      <c r="R139" s="865"/>
      <c r="S139" s="184"/>
      <c r="T139" s="868"/>
      <c r="U139" s="185"/>
      <c r="V139" s="868"/>
      <c r="W139" s="185"/>
      <c r="X139" s="868"/>
      <c r="Y139" s="185"/>
      <c r="Z139" s="868"/>
      <c r="AA139" s="185"/>
      <c r="AB139" s="868"/>
      <c r="AC139" s="185"/>
      <c r="AD139" s="868"/>
      <c r="AE139" s="185"/>
      <c r="AF139" s="868"/>
      <c r="AG139" s="186"/>
      <c r="AH139" s="119"/>
      <c r="AI139" s="120"/>
      <c r="AJ139" s="187"/>
      <c r="AK139" s="188"/>
      <c r="AL139" s="188"/>
      <c r="AM139" s="188"/>
      <c r="AN139" s="188"/>
      <c r="AO139" s="188"/>
      <c r="AP139" s="121"/>
      <c r="AQ139" s="189"/>
      <c r="AR139" s="188"/>
      <c r="AS139" s="121"/>
      <c r="AT139" s="189"/>
      <c r="AU139" s="188"/>
      <c r="AV139" s="188"/>
      <c r="AW139" s="188"/>
      <c r="AX139" s="190"/>
      <c r="AY139" s="191"/>
      <c r="AZ139" s="191"/>
      <c r="BA139" s="192"/>
    </row>
    <row r="140" spans="1:53" ht="6" hidden="1" customHeight="1" x14ac:dyDescent="0.2">
      <c r="A140" s="157"/>
      <c r="B140" s="193"/>
      <c r="C140" s="193"/>
      <c r="D140" s="193"/>
      <c r="E140" s="193"/>
      <c r="F140" s="193"/>
      <c r="G140" s="193"/>
      <c r="H140" s="193"/>
      <c r="I140" s="965"/>
      <c r="J140" s="965"/>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4"/>
      <c r="AJ140" s="194"/>
      <c r="AK140" s="194"/>
      <c r="AL140" s="194"/>
      <c r="AM140" s="194"/>
      <c r="AN140" s="194"/>
      <c r="AO140" s="195"/>
      <c r="AP140" s="194"/>
      <c r="AQ140" s="194"/>
      <c r="AR140" s="194"/>
      <c r="AS140" s="194"/>
      <c r="AT140" s="194"/>
      <c r="AU140" s="194"/>
      <c r="AV140" s="194"/>
      <c r="AW140" s="194"/>
      <c r="AX140" s="194"/>
      <c r="AY140" s="194"/>
      <c r="AZ140" s="194"/>
      <c r="BA140" s="157"/>
    </row>
    <row r="141" spans="1:53" ht="72" hidden="1" customHeight="1" x14ac:dyDescent="0.2">
      <c r="A141" s="932">
        <v>15</v>
      </c>
      <c r="B141" s="162" t="s">
        <v>1710</v>
      </c>
      <c r="C141" s="163" t="s">
        <v>1711</v>
      </c>
      <c r="D141" s="164" t="s">
        <v>21</v>
      </c>
      <c r="E141" s="164" t="s">
        <v>1899</v>
      </c>
      <c r="F141" s="163" t="s">
        <v>1712</v>
      </c>
      <c r="G141" s="165" t="s">
        <v>1680</v>
      </c>
      <c r="H141" s="165" t="s">
        <v>1681</v>
      </c>
      <c r="I141" s="166" t="s">
        <v>1915</v>
      </c>
      <c r="J141" s="167">
        <f>+$N$3</f>
        <v>2017</v>
      </c>
      <c r="K141" s="165" t="s">
        <v>1932</v>
      </c>
      <c r="L141" s="166" t="s">
        <v>1933</v>
      </c>
      <c r="M141" s="163" t="s">
        <v>1713</v>
      </c>
      <c r="N141" s="163" t="s">
        <v>1714</v>
      </c>
      <c r="O141" s="163" t="s">
        <v>1715</v>
      </c>
      <c r="P141" s="163" t="s">
        <v>1716</v>
      </c>
      <c r="Q141" s="163" t="s">
        <v>1717</v>
      </c>
      <c r="R141" s="168">
        <f t="shared" ref="R141" si="476">SUM(R142:R148)</f>
        <v>0</v>
      </c>
      <c r="S141" s="169">
        <f t="shared" ref="S141" si="477">SUM(S142:S148)</f>
        <v>0</v>
      </c>
      <c r="T141" s="170">
        <f t="shared" ref="T141" si="478">SUM(T142:T148)</f>
        <v>0</v>
      </c>
      <c r="U141" s="171">
        <f t="shared" ref="U141" si="479">SUM(U142:U148)</f>
        <v>0</v>
      </c>
      <c r="V141" s="170">
        <f t="shared" ref="V141" si="480">SUM(V142:V148)</f>
        <v>0</v>
      </c>
      <c r="W141" s="171">
        <f t="shared" ref="W141" si="481">SUM(W142:W148)</f>
        <v>0</v>
      </c>
      <c r="X141" s="170">
        <f t="shared" ref="X141" si="482">SUM(X142:X148)</f>
        <v>0</v>
      </c>
      <c r="Y141" s="171">
        <f t="shared" ref="Y141" si="483">SUM(Y142:Y148)</f>
        <v>0</v>
      </c>
      <c r="Z141" s="170">
        <f t="shared" ref="Z141" si="484">SUM(Z142:Z148)</f>
        <v>0</v>
      </c>
      <c r="AA141" s="171">
        <f t="shared" ref="AA141" si="485">SUM(AA142:AA148)</f>
        <v>0</v>
      </c>
      <c r="AB141" s="170">
        <f t="shared" ref="AB141" si="486">SUM(AB142:AB148)</f>
        <v>0</v>
      </c>
      <c r="AC141" s="171">
        <f t="shared" ref="AC141" si="487">SUM(AC142:AC148)</f>
        <v>0</v>
      </c>
      <c r="AD141" s="170">
        <f t="shared" ref="AD141" si="488">SUM(AD142:AD148)</f>
        <v>0</v>
      </c>
      <c r="AE141" s="171">
        <f t="shared" ref="AE141" si="489">SUM(AE142:AE148)</f>
        <v>0</v>
      </c>
      <c r="AF141" s="170">
        <f t="shared" ref="AF141" si="490">SUM(AF142:AF148)</f>
        <v>0</v>
      </c>
      <c r="AG141" s="172">
        <f t="shared" ref="AG141" si="491">SUM(AG142:AG148)</f>
        <v>0</v>
      </c>
      <c r="AH141" s="173">
        <f t="shared" ref="AH141" si="492">SUM(AH142:AH148)</f>
        <v>0</v>
      </c>
      <c r="AI141" s="174">
        <f t="shared" ref="AI141" si="493">SUM(AI142:AI148)</f>
        <v>0</v>
      </c>
      <c r="AJ141" s="41">
        <f t="shared" ref="AJ141" si="494">SUM(AJ142:AJ148)</f>
        <v>0</v>
      </c>
      <c r="AK141" s="42">
        <f t="shared" ref="AK141" si="495">SUM(AK142:AK148)</f>
        <v>0</v>
      </c>
      <c r="AL141" s="42">
        <f t="shared" ref="AL141" si="496">SUM(AL142:AL148)</f>
        <v>0</v>
      </c>
      <c r="AM141" s="42">
        <f t="shared" ref="AM141" si="497">SUM(AM142:AM148)</f>
        <v>0</v>
      </c>
      <c r="AN141" s="42">
        <f t="shared" ref="AN141" si="498">SUM(AN142:AN148)</f>
        <v>0</v>
      </c>
      <c r="AO141" s="42">
        <f t="shared" ref="AO141" si="499">SUM(AO142:AO148)</f>
        <v>0</v>
      </c>
      <c r="AP141" s="43">
        <f t="shared" ref="AP141" si="500">SUM(AP142:AP148)</f>
        <v>0</v>
      </c>
      <c r="AQ141" s="105">
        <f t="shared" ref="AQ141" si="501">SUM(AQ142:AQ148)</f>
        <v>0</v>
      </c>
      <c r="AR141" s="42">
        <f t="shared" ref="AR141" si="502">SUM(AR142:AR148)</f>
        <v>0</v>
      </c>
      <c r="AS141" s="43">
        <f t="shared" ref="AS141" si="503">SUM(AS142:AS148)</f>
        <v>0</v>
      </c>
      <c r="AT141" s="105">
        <f t="shared" ref="AT141" si="504">SUM(AT142:AT148)</f>
        <v>0</v>
      </c>
      <c r="AU141" s="42">
        <f t="shared" ref="AU141" si="505">SUM(AU142:AU148)</f>
        <v>0</v>
      </c>
      <c r="AV141" s="42">
        <f t="shared" ref="AV141" si="506">SUM(AV142:AV148)</f>
        <v>0</v>
      </c>
      <c r="AW141" s="42">
        <f t="shared" ref="AW141" si="507">SUM(AW142:AW148)</f>
        <v>0</v>
      </c>
      <c r="AX141" s="106">
        <f t="shared" ref="AX141" si="508">SUM(AX142:AX148)</f>
        <v>0</v>
      </c>
      <c r="AY141" s="44" t="s">
        <v>1687</v>
      </c>
      <c r="AZ141" s="44" t="s">
        <v>1688</v>
      </c>
      <c r="BA141" s="45" t="s">
        <v>1689</v>
      </c>
    </row>
    <row r="142" spans="1:53" ht="17.25" hidden="1" customHeight="1" x14ac:dyDescent="0.2">
      <c r="A142" s="933"/>
      <c r="B142" s="935" t="str">
        <f>VLOOKUP($D$9,'PROYECTOS REGISTRADOS'!$A$2:$D$82,4,0)</f>
        <v>Mejoramiento del índice de desempleo entre la población económicamente activa residente en el Municipio de Tocancipá, Cundinamarca, Centro Oriente</v>
      </c>
      <c r="C142" s="938" t="str">
        <f>VLOOKUP($D$9,'PROYECTOS REGISTRADOS'!$A$2:$D$82,3,0)</f>
        <v>2016-25817-0030</v>
      </c>
      <c r="D142" s="941"/>
      <c r="E142" s="947" t="str">
        <f>IF(D142=0,"0-0",(VLOOKUP(D142,'CONSOLIDADO PLAN DESARROLLO'!$EL$9:$ET$304,2,0)))</f>
        <v>0-0</v>
      </c>
      <c r="F142" s="944" t="str">
        <f>IF(D142=0,"0-0",(VLOOKUP(D142,'CONSOLIDADO PLAN DESARROLLO'!$EL$9:$ET$304,3,0)))</f>
        <v>0-0</v>
      </c>
      <c r="G142" s="966" t="str">
        <f>IF(D142=0,"0-0",(VLOOKUP(D142,'CONSOLIDADO PLAN DESARROLLO'!$EL$9:$ET$304,4,0)))</f>
        <v>0-0</v>
      </c>
      <c r="H142" s="950" t="str">
        <f>IF(D142=0,"0-0",(VLOOKUP(D142,'CONSOLIDADO PLAN DESARROLLO'!$EL$9:$ET$304,5,0)))</f>
        <v>0-0</v>
      </c>
      <c r="I142" s="953" t="str">
        <f>IF(D142=0,"0-0",(VLOOKUP(D142,'CONSOLIDADO PLAN DESARROLLO'!$EL$9:$ET$304,$R$3,0)))</f>
        <v>0-0</v>
      </c>
      <c r="J142" s="954"/>
      <c r="K142" s="979"/>
      <c r="L142" s="982"/>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f>+R142+T142+V142+X142+Z142+AB142+AD142+AF142</f>
        <v>0</v>
      </c>
      <c r="AI142" s="104">
        <f t="shared" ref="AI142:AI147" si="509">AC142+AE142+AG142+S142+U142+W142+Y142+AA142</f>
        <v>0</v>
      </c>
      <c r="AJ142" s="51"/>
      <c r="AK142" s="52"/>
      <c r="AL142" s="52"/>
      <c r="AM142" s="52"/>
      <c r="AN142" s="52"/>
      <c r="AO142" s="52"/>
      <c r="AP142" s="53">
        <f t="shared" ref="AP142:AP147" si="510">SUM(AJ142:AO142)</f>
        <v>0</v>
      </c>
      <c r="AQ142" s="54"/>
      <c r="AR142" s="52"/>
      <c r="AS142" s="53">
        <f t="shared" ref="AS142:AS146" si="511">SUM(AQ142:AR142)</f>
        <v>0</v>
      </c>
      <c r="AT142" s="54"/>
      <c r="AU142" s="52"/>
      <c r="AV142" s="52"/>
      <c r="AW142" s="52"/>
      <c r="AX142" s="55"/>
      <c r="AY142" s="56"/>
      <c r="AZ142" s="56"/>
      <c r="BA142" s="57"/>
    </row>
    <row r="143" spans="1:53" ht="17.25" hidden="1" customHeight="1" x14ac:dyDescent="0.2">
      <c r="A143" s="933"/>
      <c r="B143" s="935"/>
      <c r="C143" s="938"/>
      <c r="D143" s="941"/>
      <c r="E143" s="948"/>
      <c r="F143" s="944"/>
      <c r="G143" s="966"/>
      <c r="H143" s="950"/>
      <c r="I143" s="955"/>
      <c r="J143" s="956"/>
      <c r="K143" s="979"/>
      <c r="L143" s="983"/>
      <c r="M143" s="175"/>
      <c r="N143" s="176"/>
      <c r="O143" s="177"/>
      <c r="P143" s="46"/>
      <c r="Q143" s="47"/>
      <c r="R143" s="864"/>
      <c r="S143" s="48"/>
      <c r="T143" s="867"/>
      <c r="U143" s="49"/>
      <c r="V143" s="867"/>
      <c r="W143" s="49"/>
      <c r="X143" s="867"/>
      <c r="Y143" s="49"/>
      <c r="Z143" s="867"/>
      <c r="AA143" s="49"/>
      <c r="AB143" s="867"/>
      <c r="AC143" s="49"/>
      <c r="AD143" s="867"/>
      <c r="AE143" s="49"/>
      <c r="AF143" s="867"/>
      <c r="AG143" s="50"/>
      <c r="AH143" s="861"/>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3"/>
      <c r="B144" s="935"/>
      <c r="C144" s="938"/>
      <c r="D144" s="941"/>
      <c r="E144" s="948"/>
      <c r="F144" s="944"/>
      <c r="G144" s="966"/>
      <c r="H144" s="950"/>
      <c r="I144" s="955"/>
      <c r="J144" s="956"/>
      <c r="K144" s="979"/>
      <c r="L144" s="983"/>
      <c r="M144" s="175"/>
      <c r="N144" s="176"/>
      <c r="O144" s="177"/>
      <c r="P144" s="46"/>
      <c r="Q144" s="47"/>
      <c r="R144" s="864"/>
      <c r="S144" s="48"/>
      <c r="T144" s="867"/>
      <c r="U144" s="49"/>
      <c r="V144" s="867"/>
      <c r="W144" s="49"/>
      <c r="X144" s="867"/>
      <c r="Y144" s="49"/>
      <c r="Z144" s="867"/>
      <c r="AA144" s="49"/>
      <c r="AB144" s="867"/>
      <c r="AC144" s="49"/>
      <c r="AD144" s="867"/>
      <c r="AE144" s="49"/>
      <c r="AF144" s="867"/>
      <c r="AG144" s="50"/>
      <c r="AH144" s="861"/>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3"/>
      <c r="B145" s="935"/>
      <c r="C145" s="938"/>
      <c r="D145" s="941"/>
      <c r="E145" s="948"/>
      <c r="F145" s="944"/>
      <c r="G145" s="966"/>
      <c r="H145" s="950"/>
      <c r="I145" s="955"/>
      <c r="J145" s="956"/>
      <c r="K145" s="979"/>
      <c r="L145" s="983"/>
      <c r="M145" s="175"/>
      <c r="N145" s="176"/>
      <c r="O145" s="177"/>
      <c r="P145" s="46"/>
      <c r="Q145" s="47"/>
      <c r="R145" s="864"/>
      <c r="S145" s="48"/>
      <c r="T145" s="867"/>
      <c r="U145" s="49"/>
      <c r="V145" s="867"/>
      <c r="W145" s="49"/>
      <c r="X145" s="867"/>
      <c r="Y145" s="49"/>
      <c r="Z145" s="867"/>
      <c r="AA145" s="49"/>
      <c r="AB145" s="867"/>
      <c r="AC145" s="49"/>
      <c r="AD145" s="867"/>
      <c r="AE145" s="49"/>
      <c r="AF145" s="867"/>
      <c r="AG145" s="50"/>
      <c r="AH145" s="861"/>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3"/>
      <c r="B146" s="935"/>
      <c r="C146" s="938"/>
      <c r="D146" s="941"/>
      <c r="E146" s="948"/>
      <c r="F146" s="944"/>
      <c r="G146" s="966"/>
      <c r="H146" s="950"/>
      <c r="I146" s="955"/>
      <c r="J146" s="956"/>
      <c r="K146" s="979"/>
      <c r="L146" s="983"/>
      <c r="M146" s="175"/>
      <c r="N146" s="176"/>
      <c r="O146" s="177"/>
      <c r="P146" s="46"/>
      <c r="Q146" s="47"/>
      <c r="R146" s="864"/>
      <c r="S146" s="48"/>
      <c r="T146" s="867"/>
      <c r="U146" s="49"/>
      <c r="V146" s="867"/>
      <c r="W146" s="49"/>
      <c r="X146" s="867"/>
      <c r="Y146" s="49"/>
      <c r="Z146" s="867"/>
      <c r="AA146" s="49"/>
      <c r="AB146" s="867"/>
      <c r="AC146" s="49"/>
      <c r="AD146" s="867"/>
      <c r="AE146" s="49"/>
      <c r="AF146" s="867"/>
      <c r="AG146" s="50"/>
      <c r="AH146" s="861"/>
      <c r="AI146" s="104">
        <f t="shared" si="509"/>
        <v>0</v>
      </c>
      <c r="AJ146" s="51"/>
      <c r="AK146" s="52"/>
      <c r="AL146" s="52"/>
      <c r="AM146" s="52"/>
      <c r="AN146" s="52"/>
      <c r="AO146" s="52"/>
      <c r="AP146" s="53">
        <f t="shared" si="510"/>
        <v>0</v>
      </c>
      <c r="AQ146" s="54"/>
      <c r="AR146" s="52"/>
      <c r="AS146" s="53">
        <f t="shared" si="511"/>
        <v>0</v>
      </c>
      <c r="AT146" s="54"/>
      <c r="AU146" s="52"/>
      <c r="AV146" s="52"/>
      <c r="AW146" s="52"/>
      <c r="AX146" s="55"/>
      <c r="AY146" s="56"/>
      <c r="AZ146" s="56"/>
      <c r="BA146" s="57"/>
    </row>
    <row r="147" spans="1:53" ht="17.25" hidden="1" customHeight="1" x14ac:dyDescent="0.2">
      <c r="A147" s="933"/>
      <c r="B147" s="936"/>
      <c r="C147" s="939"/>
      <c r="D147" s="942"/>
      <c r="E147" s="948"/>
      <c r="F147" s="945"/>
      <c r="G147" s="967"/>
      <c r="H147" s="951"/>
      <c r="I147" s="955"/>
      <c r="J147" s="956"/>
      <c r="K147" s="980"/>
      <c r="L147" s="983"/>
      <c r="M147" s="178"/>
      <c r="N147" s="179"/>
      <c r="O147" s="180"/>
      <c r="P147" s="107"/>
      <c r="Q147" s="108"/>
      <c r="R147" s="864"/>
      <c r="S147" s="109"/>
      <c r="T147" s="867"/>
      <c r="U147" s="110"/>
      <c r="V147" s="867"/>
      <c r="W147" s="110"/>
      <c r="X147" s="867"/>
      <c r="Y147" s="110"/>
      <c r="Z147" s="867"/>
      <c r="AA147" s="110"/>
      <c r="AB147" s="867"/>
      <c r="AC147" s="110"/>
      <c r="AD147" s="867"/>
      <c r="AE147" s="110"/>
      <c r="AF147" s="867"/>
      <c r="AG147" s="111"/>
      <c r="AH147" s="862"/>
      <c r="AI147" s="104">
        <f t="shared" si="509"/>
        <v>0</v>
      </c>
      <c r="AJ147" s="112"/>
      <c r="AK147" s="113"/>
      <c r="AL147" s="113"/>
      <c r="AM147" s="113"/>
      <c r="AN147" s="113"/>
      <c r="AO147" s="113"/>
      <c r="AP147" s="53">
        <f t="shared" si="510"/>
        <v>0</v>
      </c>
      <c r="AQ147" s="114"/>
      <c r="AR147" s="113"/>
      <c r="AS147" s="53">
        <f>SUM(AQ147:AR147)</f>
        <v>0</v>
      </c>
      <c r="AT147" s="114"/>
      <c r="AU147" s="113"/>
      <c r="AV147" s="113"/>
      <c r="AW147" s="113"/>
      <c r="AX147" s="115"/>
      <c r="AY147" s="116"/>
      <c r="AZ147" s="116"/>
      <c r="BA147" s="117"/>
    </row>
    <row r="148" spans="1:53" ht="9.9499999999999993" hidden="1" customHeight="1" thickBot="1" x14ac:dyDescent="0.25">
      <c r="A148" s="934"/>
      <c r="B148" s="937"/>
      <c r="C148" s="940"/>
      <c r="D148" s="943"/>
      <c r="E148" s="949"/>
      <c r="F148" s="946"/>
      <c r="G148" s="968"/>
      <c r="H148" s="952"/>
      <c r="I148" s="957"/>
      <c r="J148" s="958"/>
      <c r="K148" s="981"/>
      <c r="L148" s="984"/>
      <c r="M148" s="181"/>
      <c r="N148" s="182"/>
      <c r="O148" s="183"/>
      <c r="P148" s="118"/>
      <c r="Q148" s="118"/>
      <c r="R148" s="865"/>
      <c r="S148" s="184"/>
      <c r="T148" s="868"/>
      <c r="U148" s="185"/>
      <c r="V148" s="868"/>
      <c r="W148" s="185"/>
      <c r="X148" s="868"/>
      <c r="Y148" s="185"/>
      <c r="Z148" s="868"/>
      <c r="AA148" s="185"/>
      <c r="AB148" s="868"/>
      <c r="AC148" s="185"/>
      <c r="AD148" s="868"/>
      <c r="AE148" s="185"/>
      <c r="AF148" s="868"/>
      <c r="AG148" s="186"/>
      <c r="AH148" s="119"/>
      <c r="AI148" s="120"/>
      <c r="AJ148" s="187"/>
      <c r="AK148" s="188"/>
      <c r="AL148" s="188"/>
      <c r="AM148" s="188"/>
      <c r="AN148" s="188"/>
      <c r="AO148" s="188"/>
      <c r="AP148" s="121"/>
      <c r="AQ148" s="189"/>
      <c r="AR148" s="188"/>
      <c r="AS148" s="121"/>
      <c r="AT148" s="189"/>
      <c r="AU148" s="188"/>
      <c r="AV148" s="188"/>
      <c r="AW148" s="188"/>
      <c r="AX148" s="190"/>
      <c r="AY148" s="191"/>
      <c r="AZ148" s="191"/>
      <c r="BA148" s="192"/>
    </row>
    <row r="149" spans="1:53" ht="6" hidden="1" customHeight="1" x14ac:dyDescent="0.2">
      <c r="A149" s="157"/>
      <c r="B149" s="193"/>
      <c r="C149" s="193"/>
      <c r="D149" s="193"/>
      <c r="E149" s="193"/>
      <c r="F149" s="193"/>
      <c r="G149" s="193"/>
      <c r="H149" s="193"/>
      <c r="I149" s="965"/>
      <c r="J149" s="965"/>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4"/>
      <c r="AJ149" s="194"/>
      <c r="AK149" s="194"/>
      <c r="AL149" s="194"/>
      <c r="AM149" s="194"/>
      <c r="AN149" s="194"/>
      <c r="AO149" s="195"/>
      <c r="AP149" s="194"/>
      <c r="AQ149" s="194"/>
      <c r="AR149" s="194"/>
      <c r="AS149" s="194"/>
      <c r="AT149" s="194"/>
      <c r="AU149" s="194"/>
      <c r="AV149" s="194"/>
      <c r="AW149" s="194"/>
      <c r="AX149" s="194"/>
      <c r="AY149" s="194"/>
      <c r="AZ149" s="194"/>
      <c r="BA149" s="157"/>
    </row>
    <row r="150" spans="1:53" ht="72" hidden="1" customHeight="1" x14ac:dyDescent="0.2">
      <c r="A150" s="932">
        <v>16</v>
      </c>
      <c r="B150" s="162" t="s">
        <v>1710</v>
      </c>
      <c r="C150" s="163" t="s">
        <v>1711</v>
      </c>
      <c r="D150" s="164" t="s">
        <v>21</v>
      </c>
      <c r="E150" s="164" t="s">
        <v>1899</v>
      </c>
      <c r="F150" s="163" t="s">
        <v>1712</v>
      </c>
      <c r="G150" s="165" t="s">
        <v>1680</v>
      </c>
      <c r="H150" s="165" t="s">
        <v>1681</v>
      </c>
      <c r="I150" s="166" t="s">
        <v>1915</v>
      </c>
      <c r="J150" s="167">
        <f>+$N$3</f>
        <v>2017</v>
      </c>
      <c r="K150" s="165" t="s">
        <v>1932</v>
      </c>
      <c r="L150" s="166" t="s">
        <v>1933</v>
      </c>
      <c r="M150" s="163" t="s">
        <v>1713</v>
      </c>
      <c r="N150" s="163" t="s">
        <v>1714</v>
      </c>
      <c r="O150" s="163" t="s">
        <v>1715</v>
      </c>
      <c r="P150" s="163" t="s">
        <v>1716</v>
      </c>
      <c r="Q150" s="163" t="s">
        <v>1717</v>
      </c>
      <c r="R150" s="168">
        <f t="shared" ref="R150" si="512">SUM(R151:R157)</f>
        <v>0</v>
      </c>
      <c r="S150" s="169">
        <f t="shared" ref="S150" si="513">SUM(S151:S157)</f>
        <v>0</v>
      </c>
      <c r="T150" s="170">
        <f t="shared" ref="T150" si="514">SUM(T151:T157)</f>
        <v>0</v>
      </c>
      <c r="U150" s="171">
        <f t="shared" ref="U150" si="515">SUM(U151:U157)</f>
        <v>0</v>
      </c>
      <c r="V150" s="170">
        <f t="shared" ref="V150" si="516">SUM(V151:V157)</f>
        <v>0</v>
      </c>
      <c r="W150" s="171">
        <f t="shared" ref="W150" si="517">SUM(W151:W157)</f>
        <v>0</v>
      </c>
      <c r="X150" s="170">
        <f t="shared" ref="X150" si="518">SUM(X151:X157)</f>
        <v>0</v>
      </c>
      <c r="Y150" s="171">
        <f t="shared" ref="Y150" si="519">SUM(Y151:Y157)</f>
        <v>0</v>
      </c>
      <c r="Z150" s="170">
        <f t="shared" ref="Z150" si="520">SUM(Z151:Z157)</f>
        <v>0</v>
      </c>
      <c r="AA150" s="171">
        <f t="shared" ref="AA150" si="521">SUM(AA151:AA157)</f>
        <v>0</v>
      </c>
      <c r="AB150" s="170">
        <f t="shared" ref="AB150" si="522">SUM(AB151:AB157)</f>
        <v>0</v>
      </c>
      <c r="AC150" s="171">
        <f t="shared" ref="AC150" si="523">SUM(AC151:AC157)</f>
        <v>0</v>
      </c>
      <c r="AD150" s="170">
        <f t="shared" ref="AD150" si="524">SUM(AD151:AD157)</f>
        <v>0</v>
      </c>
      <c r="AE150" s="171">
        <f t="shared" ref="AE150" si="525">SUM(AE151:AE157)</f>
        <v>0</v>
      </c>
      <c r="AF150" s="170">
        <f t="shared" ref="AF150" si="526">SUM(AF151:AF157)</f>
        <v>0</v>
      </c>
      <c r="AG150" s="172">
        <f t="shared" ref="AG150" si="527">SUM(AG151:AG157)</f>
        <v>0</v>
      </c>
      <c r="AH150" s="173">
        <f t="shared" ref="AH150" si="528">SUM(AH151:AH157)</f>
        <v>0</v>
      </c>
      <c r="AI150" s="174">
        <f t="shared" ref="AI150" si="529">SUM(AI151:AI157)</f>
        <v>0</v>
      </c>
      <c r="AJ150" s="41">
        <f t="shared" ref="AJ150" si="530">SUM(AJ151:AJ157)</f>
        <v>0</v>
      </c>
      <c r="AK150" s="42">
        <f t="shared" ref="AK150" si="531">SUM(AK151:AK157)</f>
        <v>0</v>
      </c>
      <c r="AL150" s="42">
        <f t="shared" ref="AL150" si="532">SUM(AL151:AL157)</f>
        <v>0</v>
      </c>
      <c r="AM150" s="42">
        <f t="shared" ref="AM150" si="533">SUM(AM151:AM157)</f>
        <v>0</v>
      </c>
      <c r="AN150" s="42">
        <f t="shared" ref="AN150" si="534">SUM(AN151:AN157)</f>
        <v>0</v>
      </c>
      <c r="AO150" s="42">
        <f t="shared" ref="AO150" si="535">SUM(AO151:AO157)</f>
        <v>0</v>
      </c>
      <c r="AP150" s="43">
        <f t="shared" ref="AP150" si="536">SUM(AP151:AP157)</f>
        <v>0</v>
      </c>
      <c r="AQ150" s="105">
        <f t="shared" ref="AQ150" si="537">SUM(AQ151:AQ157)</f>
        <v>0</v>
      </c>
      <c r="AR150" s="42">
        <f t="shared" ref="AR150" si="538">SUM(AR151:AR157)</f>
        <v>0</v>
      </c>
      <c r="AS150" s="43">
        <f t="shared" ref="AS150" si="539">SUM(AS151:AS157)</f>
        <v>0</v>
      </c>
      <c r="AT150" s="105">
        <f t="shared" ref="AT150" si="540">SUM(AT151:AT157)</f>
        <v>0</v>
      </c>
      <c r="AU150" s="42">
        <f t="shared" ref="AU150" si="541">SUM(AU151:AU157)</f>
        <v>0</v>
      </c>
      <c r="AV150" s="42">
        <f t="shared" ref="AV150" si="542">SUM(AV151:AV157)</f>
        <v>0</v>
      </c>
      <c r="AW150" s="42">
        <f t="shared" ref="AW150" si="543">SUM(AW151:AW157)</f>
        <v>0</v>
      </c>
      <c r="AX150" s="106">
        <f t="shared" ref="AX150" si="544">SUM(AX151:AX157)</f>
        <v>0</v>
      </c>
      <c r="AY150" s="44" t="s">
        <v>1687</v>
      </c>
      <c r="AZ150" s="44" t="s">
        <v>1688</v>
      </c>
      <c r="BA150" s="45" t="s">
        <v>1689</v>
      </c>
    </row>
    <row r="151" spans="1:53" ht="17.25" hidden="1" customHeight="1" x14ac:dyDescent="0.2">
      <c r="A151" s="933"/>
      <c r="B151" s="935" t="str">
        <f>VLOOKUP($D$9,'PROYECTOS REGISTRADOS'!$A$2:$D$82,4,0)</f>
        <v>Mejoramiento del índice de desempleo entre la población económicamente activa residente en el Municipio de Tocancipá, Cundinamarca, Centro Oriente</v>
      </c>
      <c r="C151" s="938" t="str">
        <f>VLOOKUP($D$9,'PROYECTOS REGISTRADOS'!$A$2:$D$82,3,0)</f>
        <v>2016-25817-0030</v>
      </c>
      <c r="D151" s="941"/>
      <c r="E151" s="947" t="str">
        <f>IF(D151=0,"0-0",(VLOOKUP(D151,'CONSOLIDADO PLAN DESARROLLO'!$EL$9:$ET$304,2,0)))</f>
        <v>0-0</v>
      </c>
      <c r="F151" s="944" t="str">
        <f>IF(D151=0,"0-0",(VLOOKUP(D151,'CONSOLIDADO PLAN DESARROLLO'!$EL$9:$ET$304,3,0)))</f>
        <v>0-0</v>
      </c>
      <c r="G151" s="966" t="str">
        <f>IF(D151=0,"0-0",(VLOOKUP(D151,'CONSOLIDADO PLAN DESARROLLO'!$EL$9:$ET$304,4,0)))</f>
        <v>0-0</v>
      </c>
      <c r="H151" s="950" t="str">
        <f>IF(D151=0,"0-0",(VLOOKUP(D151,'CONSOLIDADO PLAN DESARROLLO'!$EL$9:$ET$304,5,0)))</f>
        <v>0-0</v>
      </c>
      <c r="I151" s="953" t="str">
        <f>IF(D151=0,"0-0",(VLOOKUP(D151,'CONSOLIDADO PLAN DESARROLLO'!$EL$9:$ET$304,$R$3,0)))</f>
        <v>0-0</v>
      </c>
      <c r="J151" s="954"/>
      <c r="K151" s="979"/>
      <c r="L151" s="982"/>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f>+R151+T151+V151+X151+Z151+AB151+AD151+AF151</f>
        <v>0</v>
      </c>
      <c r="AI151" s="104">
        <f t="shared" ref="AI151:AI156" si="545">AC151+AE151+AG151+S151+U151+W151+Y151+AA151</f>
        <v>0</v>
      </c>
      <c r="AJ151" s="51"/>
      <c r="AK151" s="52"/>
      <c r="AL151" s="52"/>
      <c r="AM151" s="52"/>
      <c r="AN151" s="52"/>
      <c r="AO151" s="52"/>
      <c r="AP151" s="53">
        <f t="shared" ref="AP151:AP156" si="546">SUM(AJ151:AO151)</f>
        <v>0</v>
      </c>
      <c r="AQ151" s="54"/>
      <c r="AR151" s="52"/>
      <c r="AS151" s="53">
        <f t="shared" ref="AS151:AS155" si="547">SUM(AQ151:AR151)</f>
        <v>0</v>
      </c>
      <c r="AT151" s="54"/>
      <c r="AU151" s="52"/>
      <c r="AV151" s="52"/>
      <c r="AW151" s="52"/>
      <c r="AX151" s="55"/>
      <c r="AY151" s="56"/>
      <c r="AZ151" s="56"/>
      <c r="BA151" s="57"/>
    </row>
    <row r="152" spans="1:53" ht="17.25" hidden="1" customHeight="1" x14ac:dyDescent="0.2">
      <c r="A152" s="933"/>
      <c r="B152" s="935"/>
      <c r="C152" s="938"/>
      <c r="D152" s="941"/>
      <c r="E152" s="948"/>
      <c r="F152" s="944"/>
      <c r="G152" s="966"/>
      <c r="H152" s="950"/>
      <c r="I152" s="955"/>
      <c r="J152" s="956"/>
      <c r="K152" s="979"/>
      <c r="L152" s="983"/>
      <c r="M152" s="175"/>
      <c r="N152" s="176"/>
      <c r="O152" s="177"/>
      <c r="P152" s="46"/>
      <c r="Q152" s="47"/>
      <c r="R152" s="864"/>
      <c r="S152" s="48"/>
      <c r="T152" s="867"/>
      <c r="U152" s="49"/>
      <c r="V152" s="867"/>
      <c r="W152" s="49"/>
      <c r="X152" s="867"/>
      <c r="Y152" s="49"/>
      <c r="Z152" s="867"/>
      <c r="AA152" s="49"/>
      <c r="AB152" s="867"/>
      <c r="AC152" s="49"/>
      <c r="AD152" s="867"/>
      <c r="AE152" s="49"/>
      <c r="AF152" s="867"/>
      <c r="AG152" s="50"/>
      <c r="AH152" s="861"/>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3"/>
      <c r="B153" s="935"/>
      <c r="C153" s="938"/>
      <c r="D153" s="941"/>
      <c r="E153" s="948"/>
      <c r="F153" s="944"/>
      <c r="G153" s="966"/>
      <c r="H153" s="950"/>
      <c r="I153" s="955"/>
      <c r="J153" s="956"/>
      <c r="K153" s="979"/>
      <c r="L153" s="983"/>
      <c r="M153" s="175"/>
      <c r="N153" s="176"/>
      <c r="O153" s="177"/>
      <c r="P153" s="46"/>
      <c r="Q153" s="47"/>
      <c r="R153" s="864"/>
      <c r="S153" s="48"/>
      <c r="T153" s="867"/>
      <c r="U153" s="49"/>
      <c r="V153" s="867"/>
      <c r="W153" s="49"/>
      <c r="X153" s="867"/>
      <c r="Y153" s="49"/>
      <c r="Z153" s="867"/>
      <c r="AA153" s="49"/>
      <c r="AB153" s="867"/>
      <c r="AC153" s="49"/>
      <c r="AD153" s="867"/>
      <c r="AE153" s="49"/>
      <c r="AF153" s="867"/>
      <c r="AG153" s="50"/>
      <c r="AH153" s="861"/>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3"/>
      <c r="B154" s="935"/>
      <c r="C154" s="938"/>
      <c r="D154" s="941"/>
      <c r="E154" s="948"/>
      <c r="F154" s="944"/>
      <c r="G154" s="966"/>
      <c r="H154" s="950"/>
      <c r="I154" s="955"/>
      <c r="J154" s="956"/>
      <c r="K154" s="979"/>
      <c r="L154" s="983"/>
      <c r="M154" s="175"/>
      <c r="N154" s="176"/>
      <c r="O154" s="177"/>
      <c r="P154" s="46"/>
      <c r="Q154" s="47"/>
      <c r="R154" s="864"/>
      <c r="S154" s="48"/>
      <c r="T154" s="867"/>
      <c r="U154" s="49"/>
      <c r="V154" s="867"/>
      <c r="W154" s="49"/>
      <c r="X154" s="867"/>
      <c r="Y154" s="49"/>
      <c r="Z154" s="867"/>
      <c r="AA154" s="49"/>
      <c r="AB154" s="867"/>
      <c r="AC154" s="49"/>
      <c r="AD154" s="867"/>
      <c r="AE154" s="49"/>
      <c r="AF154" s="867"/>
      <c r="AG154" s="50"/>
      <c r="AH154" s="861"/>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3"/>
      <c r="B155" s="935"/>
      <c r="C155" s="938"/>
      <c r="D155" s="941"/>
      <c r="E155" s="948"/>
      <c r="F155" s="944"/>
      <c r="G155" s="966"/>
      <c r="H155" s="950"/>
      <c r="I155" s="955"/>
      <c r="J155" s="956"/>
      <c r="K155" s="979"/>
      <c r="L155" s="983"/>
      <c r="M155" s="175"/>
      <c r="N155" s="176"/>
      <c r="O155" s="177"/>
      <c r="P155" s="46"/>
      <c r="Q155" s="47"/>
      <c r="R155" s="864"/>
      <c r="S155" s="48"/>
      <c r="T155" s="867"/>
      <c r="U155" s="49"/>
      <c r="V155" s="867"/>
      <c r="W155" s="49"/>
      <c r="X155" s="867"/>
      <c r="Y155" s="49"/>
      <c r="Z155" s="867"/>
      <c r="AA155" s="49"/>
      <c r="AB155" s="867"/>
      <c r="AC155" s="49"/>
      <c r="AD155" s="867"/>
      <c r="AE155" s="49"/>
      <c r="AF155" s="867"/>
      <c r="AG155" s="50"/>
      <c r="AH155" s="861"/>
      <c r="AI155" s="104">
        <f t="shared" si="545"/>
        <v>0</v>
      </c>
      <c r="AJ155" s="51"/>
      <c r="AK155" s="52"/>
      <c r="AL155" s="52"/>
      <c r="AM155" s="52"/>
      <c r="AN155" s="52"/>
      <c r="AO155" s="52"/>
      <c r="AP155" s="53">
        <f t="shared" si="546"/>
        <v>0</v>
      </c>
      <c r="AQ155" s="54"/>
      <c r="AR155" s="52"/>
      <c r="AS155" s="53">
        <f t="shared" si="547"/>
        <v>0</v>
      </c>
      <c r="AT155" s="54"/>
      <c r="AU155" s="52"/>
      <c r="AV155" s="52"/>
      <c r="AW155" s="52"/>
      <c r="AX155" s="55"/>
      <c r="AY155" s="56"/>
      <c r="AZ155" s="56"/>
      <c r="BA155" s="57"/>
    </row>
    <row r="156" spans="1:53" ht="17.25" hidden="1" customHeight="1" x14ac:dyDescent="0.2">
      <c r="A156" s="933"/>
      <c r="B156" s="936"/>
      <c r="C156" s="939"/>
      <c r="D156" s="942"/>
      <c r="E156" s="948"/>
      <c r="F156" s="945"/>
      <c r="G156" s="967"/>
      <c r="H156" s="951"/>
      <c r="I156" s="955"/>
      <c r="J156" s="956"/>
      <c r="K156" s="980"/>
      <c r="L156" s="983"/>
      <c r="M156" s="178"/>
      <c r="N156" s="179"/>
      <c r="O156" s="180"/>
      <c r="P156" s="107"/>
      <c r="Q156" s="108"/>
      <c r="R156" s="864"/>
      <c r="S156" s="109"/>
      <c r="T156" s="867"/>
      <c r="U156" s="110"/>
      <c r="V156" s="867"/>
      <c r="W156" s="110"/>
      <c r="X156" s="867"/>
      <c r="Y156" s="110"/>
      <c r="Z156" s="867"/>
      <c r="AA156" s="110"/>
      <c r="AB156" s="867"/>
      <c r="AC156" s="110"/>
      <c r="AD156" s="867"/>
      <c r="AE156" s="110"/>
      <c r="AF156" s="867"/>
      <c r="AG156" s="111"/>
      <c r="AH156" s="862"/>
      <c r="AI156" s="104">
        <f t="shared" si="545"/>
        <v>0</v>
      </c>
      <c r="AJ156" s="112"/>
      <c r="AK156" s="113"/>
      <c r="AL156" s="113"/>
      <c r="AM156" s="113"/>
      <c r="AN156" s="113"/>
      <c r="AO156" s="113"/>
      <c r="AP156" s="53">
        <f t="shared" si="546"/>
        <v>0</v>
      </c>
      <c r="AQ156" s="114"/>
      <c r="AR156" s="113"/>
      <c r="AS156" s="53">
        <f>SUM(AQ156:AR156)</f>
        <v>0</v>
      </c>
      <c r="AT156" s="114"/>
      <c r="AU156" s="113"/>
      <c r="AV156" s="113"/>
      <c r="AW156" s="113"/>
      <c r="AX156" s="115"/>
      <c r="AY156" s="116"/>
      <c r="AZ156" s="116"/>
      <c r="BA156" s="117"/>
    </row>
    <row r="157" spans="1:53" ht="9.9499999999999993" hidden="1" customHeight="1" thickBot="1" x14ac:dyDescent="0.25">
      <c r="A157" s="934"/>
      <c r="B157" s="937"/>
      <c r="C157" s="940"/>
      <c r="D157" s="943"/>
      <c r="E157" s="949"/>
      <c r="F157" s="946"/>
      <c r="G157" s="968"/>
      <c r="H157" s="952"/>
      <c r="I157" s="957"/>
      <c r="J157" s="958"/>
      <c r="K157" s="981"/>
      <c r="L157" s="984"/>
      <c r="M157" s="181"/>
      <c r="N157" s="182"/>
      <c r="O157" s="183"/>
      <c r="P157" s="118"/>
      <c r="Q157" s="118"/>
      <c r="R157" s="865"/>
      <c r="S157" s="184"/>
      <c r="T157" s="868"/>
      <c r="U157" s="185"/>
      <c r="V157" s="868"/>
      <c r="W157" s="185"/>
      <c r="X157" s="868"/>
      <c r="Y157" s="185"/>
      <c r="Z157" s="868"/>
      <c r="AA157" s="185"/>
      <c r="AB157" s="868"/>
      <c r="AC157" s="185"/>
      <c r="AD157" s="868"/>
      <c r="AE157" s="185"/>
      <c r="AF157" s="868"/>
      <c r="AG157" s="186"/>
      <c r="AH157" s="119"/>
      <c r="AI157" s="120"/>
      <c r="AJ157" s="187"/>
      <c r="AK157" s="188"/>
      <c r="AL157" s="188"/>
      <c r="AM157" s="188"/>
      <c r="AN157" s="188"/>
      <c r="AO157" s="188"/>
      <c r="AP157" s="121"/>
      <c r="AQ157" s="189"/>
      <c r="AR157" s="188"/>
      <c r="AS157" s="121"/>
      <c r="AT157" s="189"/>
      <c r="AU157" s="188"/>
      <c r="AV157" s="188"/>
      <c r="AW157" s="188"/>
      <c r="AX157" s="190"/>
      <c r="AY157" s="191"/>
      <c r="AZ157" s="191"/>
      <c r="BA157" s="192"/>
    </row>
    <row r="158" spans="1:53" ht="6" hidden="1" customHeight="1" x14ac:dyDescent="0.2">
      <c r="A158" s="157"/>
      <c r="B158" s="193"/>
      <c r="C158" s="193"/>
      <c r="D158" s="193"/>
      <c r="E158" s="193"/>
      <c r="F158" s="193"/>
      <c r="G158" s="193"/>
      <c r="H158" s="193"/>
      <c r="I158" s="965"/>
      <c r="J158" s="965"/>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4"/>
      <c r="AJ158" s="194"/>
      <c r="AK158" s="194"/>
      <c r="AL158" s="194"/>
      <c r="AM158" s="194"/>
      <c r="AN158" s="194"/>
      <c r="AO158" s="195"/>
      <c r="AP158" s="194"/>
      <c r="AQ158" s="194"/>
      <c r="AR158" s="194"/>
      <c r="AS158" s="194"/>
      <c r="AT158" s="194"/>
      <c r="AU158" s="194"/>
      <c r="AV158" s="194"/>
      <c r="AW158" s="194"/>
      <c r="AX158" s="194"/>
      <c r="AY158" s="194"/>
      <c r="AZ158" s="194"/>
      <c r="BA158" s="157"/>
    </row>
    <row r="159" spans="1:53" ht="72" hidden="1" customHeight="1" x14ac:dyDescent="0.2">
      <c r="A159" s="932">
        <v>17</v>
      </c>
      <c r="B159" s="162" t="s">
        <v>1710</v>
      </c>
      <c r="C159" s="163" t="s">
        <v>1711</v>
      </c>
      <c r="D159" s="164" t="s">
        <v>21</v>
      </c>
      <c r="E159" s="164" t="s">
        <v>1899</v>
      </c>
      <c r="F159" s="163" t="s">
        <v>1712</v>
      </c>
      <c r="G159" s="165" t="s">
        <v>1680</v>
      </c>
      <c r="H159" s="165" t="s">
        <v>1681</v>
      </c>
      <c r="I159" s="166" t="s">
        <v>1915</v>
      </c>
      <c r="J159" s="167">
        <f>+$N$3</f>
        <v>2017</v>
      </c>
      <c r="K159" s="165" t="s">
        <v>1932</v>
      </c>
      <c r="L159" s="166" t="s">
        <v>1933</v>
      </c>
      <c r="M159" s="163" t="s">
        <v>1713</v>
      </c>
      <c r="N159" s="163" t="s">
        <v>1714</v>
      </c>
      <c r="O159" s="163" t="s">
        <v>1715</v>
      </c>
      <c r="P159" s="163" t="s">
        <v>1716</v>
      </c>
      <c r="Q159" s="163" t="s">
        <v>1717</v>
      </c>
      <c r="R159" s="168">
        <f t="shared" ref="R159" si="548">SUM(R160:R166)</f>
        <v>0</v>
      </c>
      <c r="S159" s="169">
        <f t="shared" ref="S159" si="549">SUM(S160:S166)</f>
        <v>0</v>
      </c>
      <c r="T159" s="170">
        <f t="shared" ref="T159" si="550">SUM(T160:T166)</f>
        <v>0</v>
      </c>
      <c r="U159" s="171">
        <f t="shared" ref="U159" si="551">SUM(U160:U166)</f>
        <v>0</v>
      </c>
      <c r="V159" s="170">
        <f t="shared" ref="V159" si="552">SUM(V160:V166)</f>
        <v>0</v>
      </c>
      <c r="W159" s="171">
        <f t="shared" ref="W159" si="553">SUM(W160:W166)</f>
        <v>0</v>
      </c>
      <c r="X159" s="170">
        <f t="shared" ref="X159" si="554">SUM(X160:X166)</f>
        <v>0</v>
      </c>
      <c r="Y159" s="171">
        <f t="shared" ref="Y159" si="555">SUM(Y160:Y166)</f>
        <v>0</v>
      </c>
      <c r="Z159" s="170">
        <f t="shared" ref="Z159" si="556">SUM(Z160:Z166)</f>
        <v>0</v>
      </c>
      <c r="AA159" s="171">
        <f t="shared" ref="AA159" si="557">SUM(AA160:AA166)</f>
        <v>0</v>
      </c>
      <c r="AB159" s="170">
        <f t="shared" ref="AB159" si="558">SUM(AB160:AB166)</f>
        <v>0</v>
      </c>
      <c r="AC159" s="171">
        <f t="shared" ref="AC159" si="559">SUM(AC160:AC166)</f>
        <v>0</v>
      </c>
      <c r="AD159" s="170">
        <f t="shared" ref="AD159" si="560">SUM(AD160:AD166)</f>
        <v>0</v>
      </c>
      <c r="AE159" s="171">
        <f t="shared" ref="AE159" si="561">SUM(AE160:AE166)</f>
        <v>0</v>
      </c>
      <c r="AF159" s="170">
        <f t="shared" ref="AF159" si="562">SUM(AF160:AF166)</f>
        <v>0</v>
      </c>
      <c r="AG159" s="172">
        <f t="shared" ref="AG159" si="563">SUM(AG160:AG166)</f>
        <v>0</v>
      </c>
      <c r="AH159" s="173">
        <f t="shared" ref="AH159" si="564">SUM(AH160:AH166)</f>
        <v>0</v>
      </c>
      <c r="AI159" s="174">
        <f t="shared" ref="AI159" si="565">SUM(AI160:AI166)</f>
        <v>0</v>
      </c>
      <c r="AJ159" s="41">
        <f t="shared" ref="AJ159" si="566">SUM(AJ160:AJ166)</f>
        <v>0</v>
      </c>
      <c r="AK159" s="42">
        <f t="shared" ref="AK159" si="567">SUM(AK160:AK166)</f>
        <v>0</v>
      </c>
      <c r="AL159" s="42">
        <f t="shared" ref="AL159" si="568">SUM(AL160:AL166)</f>
        <v>0</v>
      </c>
      <c r="AM159" s="42">
        <f t="shared" ref="AM159" si="569">SUM(AM160:AM166)</f>
        <v>0</v>
      </c>
      <c r="AN159" s="42">
        <f t="shared" ref="AN159" si="570">SUM(AN160:AN166)</f>
        <v>0</v>
      </c>
      <c r="AO159" s="42">
        <f t="shared" ref="AO159" si="571">SUM(AO160:AO166)</f>
        <v>0</v>
      </c>
      <c r="AP159" s="43">
        <f t="shared" ref="AP159" si="572">SUM(AP160:AP166)</f>
        <v>0</v>
      </c>
      <c r="AQ159" s="105">
        <f t="shared" ref="AQ159" si="573">SUM(AQ160:AQ166)</f>
        <v>0</v>
      </c>
      <c r="AR159" s="42">
        <f t="shared" ref="AR159" si="574">SUM(AR160:AR166)</f>
        <v>0</v>
      </c>
      <c r="AS159" s="43">
        <f t="shared" ref="AS159" si="575">SUM(AS160:AS166)</f>
        <v>0</v>
      </c>
      <c r="AT159" s="105">
        <f t="shared" ref="AT159" si="576">SUM(AT160:AT166)</f>
        <v>0</v>
      </c>
      <c r="AU159" s="42">
        <f t="shared" ref="AU159" si="577">SUM(AU160:AU166)</f>
        <v>0</v>
      </c>
      <c r="AV159" s="42">
        <f t="shared" ref="AV159" si="578">SUM(AV160:AV166)</f>
        <v>0</v>
      </c>
      <c r="AW159" s="42">
        <f t="shared" ref="AW159" si="579">SUM(AW160:AW166)</f>
        <v>0</v>
      </c>
      <c r="AX159" s="106">
        <f t="shared" ref="AX159" si="580">SUM(AX160:AX166)</f>
        <v>0</v>
      </c>
      <c r="AY159" s="44" t="s">
        <v>1687</v>
      </c>
      <c r="AZ159" s="44" t="s">
        <v>1688</v>
      </c>
      <c r="BA159" s="45" t="s">
        <v>1689</v>
      </c>
    </row>
    <row r="160" spans="1:53" ht="17.25" hidden="1" customHeight="1" x14ac:dyDescent="0.2">
      <c r="A160" s="933"/>
      <c r="B160" s="935" t="str">
        <f>VLOOKUP($D$9,'PROYECTOS REGISTRADOS'!$A$2:$D$82,4,0)</f>
        <v>Mejoramiento del índice de desempleo entre la población económicamente activa residente en el Municipio de Tocancipá, Cundinamarca, Centro Oriente</v>
      </c>
      <c r="C160" s="938" t="str">
        <f>VLOOKUP($D$9,'PROYECTOS REGISTRADOS'!$A$2:$D$82,3,0)</f>
        <v>2016-25817-0030</v>
      </c>
      <c r="D160" s="941"/>
      <c r="E160" s="947" t="str">
        <f>IF(D160=0,"0-0",(VLOOKUP(D160,'CONSOLIDADO PLAN DESARROLLO'!$EL$9:$ET$304,2,0)))</f>
        <v>0-0</v>
      </c>
      <c r="F160" s="944" t="str">
        <f>IF(D160=0,"0-0",(VLOOKUP(D160,'CONSOLIDADO PLAN DESARROLLO'!$EL$9:$ET$304,3,0)))</f>
        <v>0-0</v>
      </c>
      <c r="G160" s="966" t="str">
        <f>IF(D160=0,"0-0",(VLOOKUP(D160,'CONSOLIDADO PLAN DESARROLLO'!$EL$9:$ET$304,4,0)))</f>
        <v>0-0</v>
      </c>
      <c r="H160" s="950" t="str">
        <f>IF(D160=0,"0-0",(VLOOKUP(D160,'CONSOLIDADO PLAN DESARROLLO'!$EL$9:$ET$304,5,0)))</f>
        <v>0-0</v>
      </c>
      <c r="I160" s="953" t="str">
        <f>IF(D160=0,"0-0",(VLOOKUP(D160,'CONSOLIDADO PLAN DESARROLLO'!$EL$9:$ET$304,$R$3,0)))</f>
        <v>0-0</v>
      </c>
      <c r="J160" s="954"/>
      <c r="K160" s="979"/>
      <c r="L160" s="982"/>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f>+R160+T160+V160+X160+Z160+AB160+AD160+AF160</f>
        <v>0</v>
      </c>
      <c r="AI160" s="104">
        <f t="shared" ref="AI160:AI165" si="581">AC160+AE160+AG160+S160+U160+W160+Y160+AA160</f>
        <v>0</v>
      </c>
      <c r="AJ160" s="51"/>
      <c r="AK160" s="52"/>
      <c r="AL160" s="52"/>
      <c r="AM160" s="52"/>
      <c r="AN160" s="52"/>
      <c r="AO160" s="52"/>
      <c r="AP160" s="53">
        <f t="shared" ref="AP160:AP165" si="582">SUM(AJ160:AO160)</f>
        <v>0</v>
      </c>
      <c r="AQ160" s="54"/>
      <c r="AR160" s="52"/>
      <c r="AS160" s="53">
        <f t="shared" ref="AS160:AS164" si="583">SUM(AQ160:AR160)</f>
        <v>0</v>
      </c>
      <c r="AT160" s="54"/>
      <c r="AU160" s="52"/>
      <c r="AV160" s="52"/>
      <c r="AW160" s="52"/>
      <c r="AX160" s="55"/>
      <c r="AY160" s="56"/>
      <c r="AZ160" s="56"/>
      <c r="BA160" s="57"/>
    </row>
    <row r="161" spans="1:53" ht="17.25" hidden="1" customHeight="1" x14ac:dyDescent="0.2">
      <c r="A161" s="933"/>
      <c r="B161" s="935"/>
      <c r="C161" s="938"/>
      <c r="D161" s="941"/>
      <c r="E161" s="948"/>
      <c r="F161" s="944"/>
      <c r="G161" s="966"/>
      <c r="H161" s="950"/>
      <c r="I161" s="955"/>
      <c r="J161" s="956"/>
      <c r="K161" s="979"/>
      <c r="L161" s="983"/>
      <c r="M161" s="175"/>
      <c r="N161" s="176"/>
      <c r="O161" s="177"/>
      <c r="P161" s="46"/>
      <c r="Q161" s="47"/>
      <c r="R161" s="864"/>
      <c r="S161" s="48"/>
      <c r="T161" s="867"/>
      <c r="U161" s="49"/>
      <c r="V161" s="867"/>
      <c r="W161" s="49"/>
      <c r="X161" s="867"/>
      <c r="Y161" s="49"/>
      <c r="Z161" s="867"/>
      <c r="AA161" s="49"/>
      <c r="AB161" s="867"/>
      <c r="AC161" s="49"/>
      <c r="AD161" s="867"/>
      <c r="AE161" s="49"/>
      <c r="AF161" s="867"/>
      <c r="AG161" s="50"/>
      <c r="AH161" s="861"/>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3"/>
      <c r="B162" s="935"/>
      <c r="C162" s="938"/>
      <c r="D162" s="941"/>
      <c r="E162" s="948"/>
      <c r="F162" s="944"/>
      <c r="G162" s="966"/>
      <c r="H162" s="950"/>
      <c r="I162" s="955"/>
      <c r="J162" s="956"/>
      <c r="K162" s="979"/>
      <c r="L162" s="983"/>
      <c r="M162" s="175"/>
      <c r="N162" s="176"/>
      <c r="O162" s="177"/>
      <c r="P162" s="46"/>
      <c r="Q162" s="47"/>
      <c r="R162" s="864"/>
      <c r="S162" s="48"/>
      <c r="T162" s="867"/>
      <c r="U162" s="49"/>
      <c r="V162" s="867"/>
      <c r="W162" s="49"/>
      <c r="X162" s="867"/>
      <c r="Y162" s="49"/>
      <c r="Z162" s="867"/>
      <c r="AA162" s="49"/>
      <c r="AB162" s="867"/>
      <c r="AC162" s="49"/>
      <c r="AD162" s="867"/>
      <c r="AE162" s="49"/>
      <c r="AF162" s="867"/>
      <c r="AG162" s="50"/>
      <c r="AH162" s="861"/>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3"/>
      <c r="B163" s="935"/>
      <c r="C163" s="938"/>
      <c r="D163" s="941"/>
      <c r="E163" s="948"/>
      <c r="F163" s="944"/>
      <c r="G163" s="966"/>
      <c r="H163" s="950"/>
      <c r="I163" s="955"/>
      <c r="J163" s="956"/>
      <c r="K163" s="979"/>
      <c r="L163" s="983"/>
      <c r="M163" s="175"/>
      <c r="N163" s="176"/>
      <c r="O163" s="177"/>
      <c r="P163" s="46"/>
      <c r="Q163" s="47"/>
      <c r="R163" s="864"/>
      <c r="S163" s="48"/>
      <c r="T163" s="867"/>
      <c r="U163" s="49"/>
      <c r="V163" s="867"/>
      <c r="W163" s="49"/>
      <c r="X163" s="867"/>
      <c r="Y163" s="49"/>
      <c r="Z163" s="867"/>
      <c r="AA163" s="49"/>
      <c r="AB163" s="867"/>
      <c r="AC163" s="49"/>
      <c r="AD163" s="867"/>
      <c r="AE163" s="49"/>
      <c r="AF163" s="867"/>
      <c r="AG163" s="50"/>
      <c r="AH163" s="861"/>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3"/>
      <c r="B164" s="935"/>
      <c r="C164" s="938"/>
      <c r="D164" s="941"/>
      <c r="E164" s="948"/>
      <c r="F164" s="944"/>
      <c r="G164" s="966"/>
      <c r="H164" s="950"/>
      <c r="I164" s="955"/>
      <c r="J164" s="956"/>
      <c r="K164" s="979"/>
      <c r="L164" s="983"/>
      <c r="M164" s="175"/>
      <c r="N164" s="176"/>
      <c r="O164" s="177"/>
      <c r="P164" s="46"/>
      <c r="Q164" s="47"/>
      <c r="R164" s="864"/>
      <c r="S164" s="48"/>
      <c r="T164" s="867"/>
      <c r="U164" s="49"/>
      <c r="V164" s="867"/>
      <c r="W164" s="49"/>
      <c r="X164" s="867"/>
      <c r="Y164" s="49"/>
      <c r="Z164" s="867"/>
      <c r="AA164" s="49"/>
      <c r="AB164" s="867"/>
      <c r="AC164" s="49"/>
      <c r="AD164" s="867"/>
      <c r="AE164" s="49"/>
      <c r="AF164" s="867"/>
      <c r="AG164" s="50"/>
      <c r="AH164" s="861"/>
      <c r="AI164" s="104">
        <f t="shared" si="581"/>
        <v>0</v>
      </c>
      <c r="AJ164" s="51"/>
      <c r="AK164" s="52"/>
      <c r="AL164" s="52"/>
      <c r="AM164" s="52"/>
      <c r="AN164" s="52"/>
      <c r="AO164" s="52"/>
      <c r="AP164" s="53">
        <f t="shared" si="582"/>
        <v>0</v>
      </c>
      <c r="AQ164" s="54"/>
      <c r="AR164" s="52"/>
      <c r="AS164" s="53">
        <f t="shared" si="583"/>
        <v>0</v>
      </c>
      <c r="AT164" s="54"/>
      <c r="AU164" s="52"/>
      <c r="AV164" s="52"/>
      <c r="AW164" s="52"/>
      <c r="AX164" s="55"/>
      <c r="AY164" s="56"/>
      <c r="AZ164" s="56"/>
      <c r="BA164" s="57"/>
    </row>
    <row r="165" spans="1:53" ht="17.25" hidden="1" customHeight="1" x14ac:dyDescent="0.2">
      <c r="A165" s="933"/>
      <c r="B165" s="936"/>
      <c r="C165" s="939"/>
      <c r="D165" s="942"/>
      <c r="E165" s="948"/>
      <c r="F165" s="945"/>
      <c r="G165" s="967"/>
      <c r="H165" s="951"/>
      <c r="I165" s="955"/>
      <c r="J165" s="956"/>
      <c r="K165" s="980"/>
      <c r="L165" s="983"/>
      <c r="M165" s="178"/>
      <c r="N165" s="179"/>
      <c r="O165" s="180"/>
      <c r="P165" s="107"/>
      <c r="Q165" s="108"/>
      <c r="R165" s="864"/>
      <c r="S165" s="109"/>
      <c r="T165" s="867"/>
      <c r="U165" s="110"/>
      <c r="V165" s="867"/>
      <c r="W165" s="110"/>
      <c r="X165" s="867"/>
      <c r="Y165" s="110"/>
      <c r="Z165" s="867"/>
      <c r="AA165" s="110"/>
      <c r="AB165" s="867"/>
      <c r="AC165" s="110"/>
      <c r="AD165" s="867"/>
      <c r="AE165" s="110"/>
      <c r="AF165" s="867"/>
      <c r="AG165" s="111"/>
      <c r="AH165" s="862"/>
      <c r="AI165" s="104">
        <f t="shared" si="581"/>
        <v>0</v>
      </c>
      <c r="AJ165" s="112"/>
      <c r="AK165" s="113"/>
      <c r="AL165" s="113"/>
      <c r="AM165" s="113"/>
      <c r="AN165" s="113"/>
      <c r="AO165" s="113"/>
      <c r="AP165" s="53">
        <f t="shared" si="582"/>
        <v>0</v>
      </c>
      <c r="AQ165" s="114"/>
      <c r="AR165" s="113"/>
      <c r="AS165" s="53">
        <f>SUM(AQ165:AR165)</f>
        <v>0</v>
      </c>
      <c r="AT165" s="114"/>
      <c r="AU165" s="113"/>
      <c r="AV165" s="113"/>
      <c r="AW165" s="113"/>
      <c r="AX165" s="115"/>
      <c r="AY165" s="116"/>
      <c r="AZ165" s="116"/>
      <c r="BA165" s="117"/>
    </row>
    <row r="166" spans="1:53" ht="9.9499999999999993" hidden="1" customHeight="1" thickBot="1" x14ac:dyDescent="0.25">
      <c r="A166" s="934"/>
      <c r="B166" s="937"/>
      <c r="C166" s="940"/>
      <c r="D166" s="943"/>
      <c r="E166" s="949"/>
      <c r="F166" s="946"/>
      <c r="G166" s="968"/>
      <c r="H166" s="952"/>
      <c r="I166" s="957"/>
      <c r="J166" s="958"/>
      <c r="K166" s="981"/>
      <c r="L166" s="984"/>
      <c r="M166" s="181"/>
      <c r="N166" s="182"/>
      <c r="O166" s="183"/>
      <c r="P166" s="118"/>
      <c r="Q166" s="118"/>
      <c r="R166" s="865"/>
      <c r="S166" s="184"/>
      <c r="T166" s="868"/>
      <c r="U166" s="185"/>
      <c r="V166" s="868"/>
      <c r="W166" s="185"/>
      <c r="X166" s="868"/>
      <c r="Y166" s="185"/>
      <c r="Z166" s="868"/>
      <c r="AA166" s="185"/>
      <c r="AB166" s="868"/>
      <c r="AC166" s="185"/>
      <c r="AD166" s="868"/>
      <c r="AE166" s="185"/>
      <c r="AF166" s="868"/>
      <c r="AG166" s="186"/>
      <c r="AH166" s="119"/>
      <c r="AI166" s="120"/>
      <c r="AJ166" s="187"/>
      <c r="AK166" s="188"/>
      <c r="AL166" s="188"/>
      <c r="AM166" s="188"/>
      <c r="AN166" s="188"/>
      <c r="AO166" s="188"/>
      <c r="AP166" s="121"/>
      <c r="AQ166" s="189"/>
      <c r="AR166" s="188"/>
      <c r="AS166" s="121"/>
      <c r="AT166" s="189"/>
      <c r="AU166" s="188"/>
      <c r="AV166" s="188"/>
      <c r="AW166" s="188"/>
      <c r="AX166" s="190"/>
      <c r="AY166" s="191"/>
      <c r="AZ166" s="191"/>
      <c r="BA166" s="192"/>
    </row>
    <row r="167" spans="1:53" ht="6" hidden="1" customHeight="1" x14ac:dyDescent="0.2">
      <c r="A167" s="157"/>
      <c r="B167" s="193"/>
      <c r="C167" s="193"/>
      <c r="D167" s="193"/>
      <c r="E167" s="193"/>
      <c r="F167" s="193"/>
      <c r="G167" s="193"/>
      <c r="H167" s="193"/>
      <c r="I167" s="965"/>
      <c r="J167" s="965"/>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4"/>
      <c r="AJ167" s="194"/>
      <c r="AK167" s="194"/>
      <c r="AL167" s="194"/>
      <c r="AM167" s="194"/>
      <c r="AN167" s="194"/>
      <c r="AO167" s="195"/>
      <c r="AP167" s="194"/>
      <c r="AQ167" s="194"/>
      <c r="AR167" s="194"/>
      <c r="AS167" s="194"/>
      <c r="AT167" s="194"/>
      <c r="AU167" s="194"/>
      <c r="AV167" s="194"/>
      <c r="AW167" s="194"/>
      <c r="AX167" s="194"/>
      <c r="AY167" s="194"/>
      <c r="AZ167" s="194"/>
      <c r="BA167" s="157"/>
    </row>
    <row r="168" spans="1:53" ht="72" hidden="1" customHeight="1" x14ac:dyDescent="0.2">
      <c r="A168" s="932">
        <v>18</v>
      </c>
      <c r="B168" s="162" t="s">
        <v>1710</v>
      </c>
      <c r="C168" s="163" t="s">
        <v>1711</v>
      </c>
      <c r="D168" s="164" t="s">
        <v>21</v>
      </c>
      <c r="E168" s="164" t="s">
        <v>1899</v>
      </c>
      <c r="F168" s="163" t="s">
        <v>1712</v>
      </c>
      <c r="G168" s="165" t="s">
        <v>1680</v>
      </c>
      <c r="H168" s="165" t="s">
        <v>1681</v>
      </c>
      <c r="I168" s="166" t="s">
        <v>1915</v>
      </c>
      <c r="J168" s="167">
        <f>+$N$3</f>
        <v>2017</v>
      </c>
      <c r="K168" s="165" t="s">
        <v>1932</v>
      </c>
      <c r="L168" s="166" t="s">
        <v>1933</v>
      </c>
      <c r="M168" s="163" t="s">
        <v>1713</v>
      </c>
      <c r="N168" s="163" t="s">
        <v>1714</v>
      </c>
      <c r="O168" s="163" t="s">
        <v>1715</v>
      </c>
      <c r="P168" s="163" t="s">
        <v>1716</v>
      </c>
      <c r="Q168" s="163" t="s">
        <v>1717</v>
      </c>
      <c r="R168" s="168">
        <f t="shared" ref="R168" si="584">SUM(R169:R175)</f>
        <v>0</v>
      </c>
      <c r="S168" s="169">
        <f t="shared" ref="S168" si="585">SUM(S169:S175)</f>
        <v>0</v>
      </c>
      <c r="T168" s="170">
        <f t="shared" ref="T168" si="586">SUM(T169:T175)</f>
        <v>0</v>
      </c>
      <c r="U168" s="171">
        <f t="shared" ref="U168" si="587">SUM(U169:U175)</f>
        <v>0</v>
      </c>
      <c r="V168" s="170">
        <f t="shared" ref="V168" si="588">SUM(V169:V175)</f>
        <v>0</v>
      </c>
      <c r="W168" s="171">
        <f t="shared" ref="W168" si="589">SUM(W169:W175)</f>
        <v>0</v>
      </c>
      <c r="X168" s="170">
        <f t="shared" ref="X168" si="590">SUM(X169:X175)</f>
        <v>0</v>
      </c>
      <c r="Y168" s="171">
        <f t="shared" ref="Y168" si="591">SUM(Y169:Y175)</f>
        <v>0</v>
      </c>
      <c r="Z168" s="170">
        <f t="shared" ref="Z168" si="592">SUM(Z169:Z175)</f>
        <v>0</v>
      </c>
      <c r="AA168" s="171">
        <f t="shared" ref="AA168" si="593">SUM(AA169:AA175)</f>
        <v>0</v>
      </c>
      <c r="AB168" s="170">
        <f t="shared" ref="AB168" si="594">SUM(AB169:AB175)</f>
        <v>0</v>
      </c>
      <c r="AC168" s="171">
        <f t="shared" ref="AC168" si="595">SUM(AC169:AC175)</f>
        <v>0</v>
      </c>
      <c r="AD168" s="170">
        <f t="shared" ref="AD168" si="596">SUM(AD169:AD175)</f>
        <v>0</v>
      </c>
      <c r="AE168" s="171">
        <f t="shared" ref="AE168" si="597">SUM(AE169:AE175)</f>
        <v>0</v>
      </c>
      <c r="AF168" s="170">
        <f t="shared" ref="AF168" si="598">SUM(AF169:AF175)</f>
        <v>0</v>
      </c>
      <c r="AG168" s="172">
        <f t="shared" ref="AG168" si="599">SUM(AG169:AG175)</f>
        <v>0</v>
      </c>
      <c r="AH168" s="173">
        <f t="shared" ref="AH168" si="600">SUM(AH169:AH175)</f>
        <v>0</v>
      </c>
      <c r="AI168" s="174">
        <f t="shared" ref="AI168" si="601">SUM(AI169:AI175)</f>
        <v>0</v>
      </c>
      <c r="AJ168" s="41">
        <f t="shared" ref="AJ168" si="602">SUM(AJ169:AJ175)</f>
        <v>0</v>
      </c>
      <c r="AK168" s="42">
        <f t="shared" ref="AK168" si="603">SUM(AK169:AK175)</f>
        <v>0</v>
      </c>
      <c r="AL168" s="42">
        <f t="shared" ref="AL168" si="604">SUM(AL169:AL175)</f>
        <v>0</v>
      </c>
      <c r="AM168" s="42">
        <f t="shared" ref="AM168" si="605">SUM(AM169:AM175)</f>
        <v>0</v>
      </c>
      <c r="AN168" s="42">
        <f t="shared" ref="AN168" si="606">SUM(AN169:AN175)</f>
        <v>0</v>
      </c>
      <c r="AO168" s="42">
        <f t="shared" ref="AO168" si="607">SUM(AO169:AO175)</f>
        <v>0</v>
      </c>
      <c r="AP168" s="43">
        <f t="shared" ref="AP168" si="608">SUM(AP169:AP175)</f>
        <v>0</v>
      </c>
      <c r="AQ168" s="105">
        <f t="shared" ref="AQ168" si="609">SUM(AQ169:AQ175)</f>
        <v>0</v>
      </c>
      <c r="AR168" s="42">
        <f t="shared" ref="AR168" si="610">SUM(AR169:AR175)</f>
        <v>0</v>
      </c>
      <c r="AS168" s="43">
        <f t="shared" ref="AS168" si="611">SUM(AS169:AS175)</f>
        <v>0</v>
      </c>
      <c r="AT168" s="105">
        <f t="shared" ref="AT168" si="612">SUM(AT169:AT175)</f>
        <v>0</v>
      </c>
      <c r="AU168" s="42">
        <f t="shared" ref="AU168" si="613">SUM(AU169:AU175)</f>
        <v>0</v>
      </c>
      <c r="AV168" s="42">
        <f t="shared" ref="AV168" si="614">SUM(AV169:AV175)</f>
        <v>0</v>
      </c>
      <c r="AW168" s="42">
        <f t="shared" ref="AW168" si="615">SUM(AW169:AW175)</f>
        <v>0</v>
      </c>
      <c r="AX168" s="106">
        <f t="shared" ref="AX168" si="616">SUM(AX169:AX175)</f>
        <v>0</v>
      </c>
      <c r="AY168" s="44" t="s">
        <v>1687</v>
      </c>
      <c r="AZ168" s="44" t="s">
        <v>1688</v>
      </c>
      <c r="BA168" s="45" t="s">
        <v>1689</v>
      </c>
    </row>
    <row r="169" spans="1:53" ht="17.25" hidden="1" customHeight="1" x14ac:dyDescent="0.2">
      <c r="A169" s="933"/>
      <c r="B169" s="935" t="str">
        <f>VLOOKUP($D$9,'PROYECTOS REGISTRADOS'!$A$2:$D$82,4,0)</f>
        <v>Mejoramiento del índice de desempleo entre la población económicamente activa residente en el Municipio de Tocancipá, Cundinamarca, Centro Oriente</v>
      </c>
      <c r="C169" s="938" t="str">
        <f>VLOOKUP($D$9,'PROYECTOS REGISTRADOS'!$A$2:$D$82,3,0)</f>
        <v>2016-25817-0030</v>
      </c>
      <c r="D169" s="941"/>
      <c r="E169" s="947" t="str">
        <f>IF(D169=0,"0-0",(VLOOKUP(D169,'CONSOLIDADO PLAN DESARROLLO'!$EL$9:$ET$304,2,0)))</f>
        <v>0-0</v>
      </c>
      <c r="F169" s="944" t="str">
        <f>IF(D169=0,"0-0",(VLOOKUP(D169,'CONSOLIDADO PLAN DESARROLLO'!$EL$9:$ET$304,3,0)))</f>
        <v>0-0</v>
      </c>
      <c r="G169" s="966" t="str">
        <f>IF(D169=0,"0-0",(VLOOKUP(D169,'CONSOLIDADO PLAN DESARROLLO'!$EL$9:$ET$304,4,0)))</f>
        <v>0-0</v>
      </c>
      <c r="H169" s="950" t="str">
        <f>IF(D169=0,"0-0",(VLOOKUP(D169,'CONSOLIDADO PLAN DESARROLLO'!$EL$9:$ET$304,5,0)))</f>
        <v>0-0</v>
      </c>
      <c r="I169" s="953" t="str">
        <f>IF(D169=0,"0-0",(VLOOKUP(D169,'CONSOLIDADO PLAN DESARROLLO'!$EL$9:$ET$304,$R$3,0)))</f>
        <v>0-0</v>
      </c>
      <c r="J169" s="954"/>
      <c r="K169" s="979"/>
      <c r="L169" s="982"/>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f>+R169+T169+V169+X169+Z169+AB169+AD169+AF169</f>
        <v>0</v>
      </c>
      <c r="AI169" s="104">
        <f t="shared" ref="AI169:AI174" si="617">AC169+AE169+AG169+S169+U169+W169+Y169+AA169</f>
        <v>0</v>
      </c>
      <c r="AJ169" s="51"/>
      <c r="AK169" s="52"/>
      <c r="AL169" s="52"/>
      <c r="AM169" s="52"/>
      <c r="AN169" s="52"/>
      <c r="AO169" s="52"/>
      <c r="AP169" s="53">
        <f t="shared" ref="AP169:AP174" si="618">SUM(AJ169:AO169)</f>
        <v>0</v>
      </c>
      <c r="AQ169" s="54"/>
      <c r="AR169" s="52"/>
      <c r="AS169" s="53">
        <f t="shared" ref="AS169:AS173" si="619">SUM(AQ169:AR169)</f>
        <v>0</v>
      </c>
      <c r="AT169" s="54"/>
      <c r="AU169" s="52"/>
      <c r="AV169" s="52"/>
      <c r="AW169" s="52"/>
      <c r="AX169" s="55"/>
      <c r="AY169" s="56"/>
      <c r="AZ169" s="56"/>
      <c r="BA169" s="57"/>
    </row>
    <row r="170" spans="1:53" ht="17.25" hidden="1" customHeight="1" x14ac:dyDescent="0.2">
      <c r="A170" s="933"/>
      <c r="B170" s="935"/>
      <c r="C170" s="938"/>
      <c r="D170" s="941"/>
      <c r="E170" s="948"/>
      <c r="F170" s="944"/>
      <c r="G170" s="966"/>
      <c r="H170" s="950"/>
      <c r="I170" s="955"/>
      <c r="J170" s="956"/>
      <c r="K170" s="979"/>
      <c r="L170" s="983"/>
      <c r="M170" s="175"/>
      <c r="N170" s="176"/>
      <c r="O170" s="177"/>
      <c r="P170" s="46"/>
      <c r="Q170" s="47"/>
      <c r="R170" s="864"/>
      <c r="S170" s="48"/>
      <c r="T170" s="867"/>
      <c r="U170" s="49"/>
      <c r="V170" s="867"/>
      <c r="W170" s="49"/>
      <c r="X170" s="867"/>
      <c r="Y170" s="49"/>
      <c r="Z170" s="867"/>
      <c r="AA170" s="49"/>
      <c r="AB170" s="867"/>
      <c r="AC170" s="49"/>
      <c r="AD170" s="867"/>
      <c r="AE170" s="49"/>
      <c r="AF170" s="867"/>
      <c r="AG170" s="50"/>
      <c r="AH170" s="861"/>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3"/>
      <c r="B171" s="935"/>
      <c r="C171" s="938"/>
      <c r="D171" s="941"/>
      <c r="E171" s="948"/>
      <c r="F171" s="944"/>
      <c r="G171" s="966"/>
      <c r="H171" s="950"/>
      <c r="I171" s="955"/>
      <c r="J171" s="956"/>
      <c r="K171" s="979"/>
      <c r="L171" s="983"/>
      <c r="M171" s="175"/>
      <c r="N171" s="176"/>
      <c r="O171" s="177"/>
      <c r="P171" s="46"/>
      <c r="Q171" s="47"/>
      <c r="R171" s="864"/>
      <c r="S171" s="48"/>
      <c r="T171" s="867"/>
      <c r="U171" s="49"/>
      <c r="V171" s="867"/>
      <c r="W171" s="49"/>
      <c r="X171" s="867"/>
      <c r="Y171" s="49"/>
      <c r="Z171" s="867"/>
      <c r="AA171" s="49"/>
      <c r="AB171" s="867"/>
      <c r="AC171" s="49"/>
      <c r="AD171" s="867"/>
      <c r="AE171" s="49"/>
      <c r="AF171" s="867"/>
      <c r="AG171" s="50"/>
      <c r="AH171" s="861"/>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3"/>
      <c r="B172" s="935"/>
      <c r="C172" s="938"/>
      <c r="D172" s="941"/>
      <c r="E172" s="948"/>
      <c r="F172" s="944"/>
      <c r="G172" s="966"/>
      <c r="H172" s="950"/>
      <c r="I172" s="955"/>
      <c r="J172" s="956"/>
      <c r="K172" s="979"/>
      <c r="L172" s="983"/>
      <c r="M172" s="175"/>
      <c r="N172" s="176"/>
      <c r="O172" s="177"/>
      <c r="P172" s="46"/>
      <c r="Q172" s="47"/>
      <c r="R172" s="864"/>
      <c r="S172" s="48"/>
      <c r="T172" s="867"/>
      <c r="U172" s="49"/>
      <c r="V172" s="867"/>
      <c r="W172" s="49"/>
      <c r="X172" s="867"/>
      <c r="Y172" s="49"/>
      <c r="Z172" s="867"/>
      <c r="AA172" s="49"/>
      <c r="AB172" s="867"/>
      <c r="AC172" s="49"/>
      <c r="AD172" s="867"/>
      <c r="AE172" s="49"/>
      <c r="AF172" s="867"/>
      <c r="AG172" s="50"/>
      <c r="AH172" s="861"/>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3"/>
      <c r="B173" s="935"/>
      <c r="C173" s="938"/>
      <c r="D173" s="941"/>
      <c r="E173" s="948"/>
      <c r="F173" s="944"/>
      <c r="G173" s="966"/>
      <c r="H173" s="950"/>
      <c r="I173" s="955"/>
      <c r="J173" s="956"/>
      <c r="K173" s="979"/>
      <c r="L173" s="983"/>
      <c r="M173" s="175"/>
      <c r="N173" s="176"/>
      <c r="O173" s="177"/>
      <c r="P173" s="46"/>
      <c r="Q173" s="47"/>
      <c r="R173" s="864"/>
      <c r="S173" s="48"/>
      <c r="T173" s="867"/>
      <c r="U173" s="49"/>
      <c r="V173" s="867"/>
      <c r="W173" s="49"/>
      <c r="X173" s="867"/>
      <c r="Y173" s="49"/>
      <c r="Z173" s="867"/>
      <c r="AA173" s="49"/>
      <c r="AB173" s="867"/>
      <c r="AC173" s="49"/>
      <c r="AD173" s="867"/>
      <c r="AE173" s="49"/>
      <c r="AF173" s="867"/>
      <c r="AG173" s="50"/>
      <c r="AH173" s="861"/>
      <c r="AI173" s="104">
        <f t="shared" si="617"/>
        <v>0</v>
      </c>
      <c r="AJ173" s="51"/>
      <c r="AK173" s="52"/>
      <c r="AL173" s="52"/>
      <c r="AM173" s="52"/>
      <c r="AN173" s="52"/>
      <c r="AO173" s="52"/>
      <c r="AP173" s="53">
        <f t="shared" si="618"/>
        <v>0</v>
      </c>
      <c r="AQ173" s="54"/>
      <c r="AR173" s="52"/>
      <c r="AS173" s="53">
        <f t="shared" si="619"/>
        <v>0</v>
      </c>
      <c r="AT173" s="54"/>
      <c r="AU173" s="52"/>
      <c r="AV173" s="52"/>
      <c r="AW173" s="52"/>
      <c r="AX173" s="55"/>
      <c r="AY173" s="56"/>
      <c r="AZ173" s="56"/>
      <c r="BA173" s="57"/>
    </row>
    <row r="174" spans="1:53" ht="17.25" hidden="1" customHeight="1" x14ac:dyDescent="0.2">
      <c r="A174" s="933"/>
      <c r="B174" s="936"/>
      <c r="C174" s="939"/>
      <c r="D174" s="942"/>
      <c r="E174" s="948"/>
      <c r="F174" s="945"/>
      <c r="G174" s="967"/>
      <c r="H174" s="951"/>
      <c r="I174" s="955"/>
      <c r="J174" s="956"/>
      <c r="K174" s="980"/>
      <c r="L174" s="983"/>
      <c r="M174" s="178"/>
      <c r="N174" s="179"/>
      <c r="O174" s="180"/>
      <c r="P174" s="107"/>
      <c r="Q174" s="108"/>
      <c r="R174" s="864"/>
      <c r="S174" s="109"/>
      <c r="T174" s="867"/>
      <c r="U174" s="110"/>
      <c r="V174" s="867"/>
      <c r="W174" s="110"/>
      <c r="X174" s="867"/>
      <c r="Y174" s="110"/>
      <c r="Z174" s="867"/>
      <c r="AA174" s="110"/>
      <c r="AB174" s="867"/>
      <c r="AC174" s="110"/>
      <c r="AD174" s="867"/>
      <c r="AE174" s="110"/>
      <c r="AF174" s="867"/>
      <c r="AG174" s="111"/>
      <c r="AH174" s="862"/>
      <c r="AI174" s="104">
        <f t="shared" si="617"/>
        <v>0</v>
      </c>
      <c r="AJ174" s="112"/>
      <c r="AK174" s="113"/>
      <c r="AL174" s="113"/>
      <c r="AM174" s="113"/>
      <c r="AN174" s="113"/>
      <c r="AO174" s="113"/>
      <c r="AP174" s="53">
        <f t="shared" si="618"/>
        <v>0</v>
      </c>
      <c r="AQ174" s="114"/>
      <c r="AR174" s="113"/>
      <c r="AS174" s="53">
        <f>SUM(AQ174:AR174)</f>
        <v>0</v>
      </c>
      <c r="AT174" s="114"/>
      <c r="AU174" s="113"/>
      <c r="AV174" s="113"/>
      <c r="AW174" s="113"/>
      <c r="AX174" s="115"/>
      <c r="AY174" s="116"/>
      <c r="AZ174" s="116"/>
      <c r="BA174" s="117"/>
    </row>
    <row r="175" spans="1:53" ht="9.9499999999999993" hidden="1" customHeight="1" thickBot="1" x14ac:dyDescent="0.25">
      <c r="A175" s="934"/>
      <c r="B175" s="937"/>
      <c r="C175" s="940"/>
      <c r="D175" s="943"/>
      <c r="E175" s="949"/>
      <c r="F175" s="946"/>
      <c r="G175" s="968"/>
      <c r="H175" s="952"/>
      <c r="I175" s="957"/>
      <c r="J175" s="958"/>
      <c r="K175" s="981"/>
      <c r="L175" s="984"/>
      <c r="M175" s="181"/>
      <c r="N175" s="182"/>
      <c r="O175" s="183"/>
      <c r="P175" s="118"/>
      <c r="Q175" s="118"/>
      <c r="R175" s="865"/>
      <c r="S175" s="184"/>
      <c r="T175" s="868"/>
      <c r="U175" s="185"/>
      <c r="V175" s="868"/>
      <c r="W175" s="185"/>
      <c r="X175" s="868"/>
      <c r="Y175" s="185"/>
      <c r="Z175" s="868"/>
      <c r="AA175" s="185"/>
      <c r="AB175" s="868"/>
      <c r="AC175" s="185"/>
      <c r="AD175" s="868"/>
      <c r="AE175" s="185"/>
      <c r="AF175" s="868"/>
      <c r="AG175" s="186"/>
      <c r="AH175" s="119"/>
      <c r="AI175" s="120"/>
      <c r="AJ175" s="187"/>
      <c r="AK175" s="188"/>
      <c r="AL175" s="188"/>
      <c r="AM175" s="188"/>
      <c r="AN175" s="188"/>
      <c r="AO175" s="188"/>
      <c r="AP175" s="121"/>
      <c r="AQ175" s="189"/>
      <c r="AR175" s="188"/>
      <c r="AS175" s="121"/>
      <c r="AT175" s="189"/>
      <c r="AU175" s="188"/>
      <c r="AV175" s="188"/>
      <c r="AW175" s="188"/>
      <c r="AX175" s="190"/>
      <c r="AY175" s="191"/>
      <c r="AZ175" s="191"/>
      <c r="BA175" s="192"/>
    </row>
    <row r="176" spans="1:53" ht="6" hidden="1" customHeight="1" x14ac:dyDescent="0.2">
      <c r="A176" s="157"/>
      <c r="B176" s="193"/>
      <c r="C176" s="193"/>
      <c r="D176" s="193"/>
      <c r="E176" s="193"/>
      <c r="F176" s="193"/>
      <c r="G176" s="193"/>
      <c r="H176" s="193"/>
      <c r="I176" s="965"/>
      <c r="J176" s="965"/>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4"/>
      <c r="AJ176" s="194"/>
      <c r="AK176" s="194"/>
      <c r="AL176" s="194"/>
      <c r="AM176" s="194"/>
      <c r="AN176" s="194"/>
      <c r="AO176" s="195"/>
      <c r="AP176" s="194"/>
      <c r="AQ176" s="194"/>
      <c r="AR176" s="194"/>
      <c r="AS176" s="194"/>
      <c r="AT176" s="194"/>
      <c r="AU176" s="194"/>
      <c r="AV176" s="194"/>
      <c r="AW176" s="194"/>
      <c r="AX176" s="194"/>
      <c r="AY176" s="194"/>
      <c r="AZ176" s="194"/>
      <c r="BA176" s="157"/>
    </row>
    <row r="177" spans="1:53" ht="72" hidden="1" customHeight="1" x14ac:dyDescent="0.2">
      <c r="A177" s="932">
        <v>19</v>
      </c>
      <c r="B177" s="162" t="s">
        <v>1710</v>
      </c>
      <c r="C177" s="163" t="s">
        <v>1711</v>
      </c>
      <c r="D177" s="164" t="s">
        <v>21</v>
      </c>
      <c r="E177" s="164" t="s">
        <v>1899</v>
      </c>
      <c r="F177" s="163" t="s">
        <v>1712</v>
      </c>
      <c r="G177" s="165" t="s">
        <v>1680</v>
      </c>
      <c r="H177" s="165" t="s">
        <v>1681</v>
      </c>
      <c r="I177" s="166" t="s">
        <v>1915</v>
      </c>
      <c r="J177" s="167">
        <f>+$N$3</f>
        <v>2017</v>
      </c>
      <c r="K177" s="165" t="s">
        <v>1932</v>
      </c>
      <c r="L177" s="166" t="s">
        <v>1933</v>
      </c>
      <c r="M177" s="163" t="s">
        <v>1713</v>
      </c>
      <c r="N177" s="163" t="s">
        <v>1714</v>
      </c>
      <c r="O177" s="163" t="s">
        <v>1715</v>
      </c>
      <c r="P177" s="163" t="s">
        <v>1716</v>
      </c>
      <c r="Q177" s="163" t="s">
        <v>1717</v>
      </c>
      <c r="R177" s="168">
        <f t="shared" ref="R177" si="620">SUM(R178:R184)</f>
        <v>0</v>
      </c>
      <c r="S177" s="169">
        <f t="shared" ref="S177" si="621">SUM(S178:S184)</f>
        <v>0</v>
      </c>
      <c r="T177" s="170">
        <f t="shared" ref="T177" si="622">SUM(T178:T184)</f>
        <v>0</v>
      </c>
      <c r="U177" s="171">
        <f t="shared" ref="U177" si="623">SUM(U178:U184)</f>
        <v>0</v>
      </c>
      <c r="V177" s="170">
        <f t="shared" ref="V177" si="624">SUM(V178:V184)</f>
        <v>0</v>
      </c>
      <c r="W177" s="171">
        <f t="shared" ref="W177" si="625">SUM(W178:W184)</f>
        <v>0</v>
      </c>
      <c r="X177" s="170">
        <f t="shared" ref="X177" si="626">SUM(X178:X184)</f>
        <v>0</v>
      </c>
      <c r="Y177" s="171">
        <f t="shared" ref="Y177" si="627">SUM(Y178:Y184)</f>
        <v>0</v>
      </c>
      <c r="Z177" s="170">
        <f t="shared" ref="Z177" si="628">SUM(Z178:Z184)</f>
        <v>0</v>
      </c>
      <c r="AA177" s="171">
        <f t="shared" ref="AA177" si="629">SUM(AA178:AA184)</f>
        <v>0</v>
      </c>
      <c r="AB177" s="170">
        <f t="shared" ref="AB177" si="630">SUM(AB178:AB184)</f>
        <v>0</v>
      </c>
      <c r="AC177" s="171">
        <f t="shared" ref="AC177" si="631">SUM(AC178:AC184)</f>
        <v>0</v>
      </c>
      <c r="AD177" s="170">
        <f t="shared" ref="AD177" si="632">SUM(AD178:AD184)</f>
        <v>0</v>
      </c>
      <c r="AE177" s="171">
        <f t="shared" ref="AE177" si="633">SUM(AE178:AE184)</f>
        <v>0</v>
      </c>
      <c r="AF177" s="170">
        <f t="shared" ref="AF177" si="634">SUM(AF178:AF184)</f>
        <v>0</v>
      </c>
      <c r="AG177" s="172">
        <f t="shared" ref="AG177" si="635">SUM(AG178:AG184)</f>
        <v>0</v>
      </c>
      <c r="AH177" s="173">
        <f t="shared" ref="AH177" si="636">SUM(AH178:AH184)</f>
        <v>0</v>
      </c>
      <c r="AI177" s="174">
        <f t="shared" ref="AI177" si="637">SUM(AI178:AI184)</f>
        <v>0</v>
      </c>
      <c r="AJ177" s="41">
        <f t="shared" ref="AJ177" si="638">SUM(AJ178:AJ184)</f>
        <v>0</v>
      </c>
      <c r="AK177" s="42">
        <f t="shared" ref="AK177" si="639">SUM(AK178:AK184)</f>
        <v>0</v>
      </c>
      <c r="AL177" s="42">
        <f t="shared" ref="AL177" si="640">SUM(AL178:AL184)</f>
        <v>0</v>
      </c>
      <c r="AM177" s="42">
        <f t="shared" ref="AM177" si="641">SUM(AM178:AM184)</f>
        <v>0</v>
      </c>
      <c r="AN177" s="42">
        <f t="shared" ref="AN177" si="642">SUM(AN178:AN184)</f>
        <v>0</v>
      </c>
      <c r="AO177" s="42">
        <f t="shared" ref="AO177" si="643">SUM(AO178:AO184)</f>
        <v>0</v>
      </c>
      <c r="AP177" s="43">
        <f t="shared" ref="AP177" si="644">SUM(AP178:AP184)</f>
        <v>0</v>
      </c>
      <c r="AQ177" s="105">
        <f t="shared" ref="AQ177" si="645">SUM(AQ178:AQ184)</f>
        <v>0</v>
      </c>
      <c r="AR177" s="42">
        <f t="shared" ref="AR177" si="646">SUM(AR178:AR184)</f>
        <v>0</v>
      </c>
      <c r="AS177" s="43">
        <f t="shared" ref="AS177" si="647">SUM(AS178:AS184)</f>
        <v>0</v>
      </c>
      <c r="AT177" s="105">
        <f t="shared" ref="AT177" si="648">SUM(AT178:AT184)</f>
        <v>0</v>
      </c>
      <c r="AU177" s="42">
        <f t="shared" ref="AU177" si="649">SUM(AU178:AU184)</f>
        <v>0</v>
      </c>
      <c r="AV177" s="42">
        <f t="shared" ref="AV177" si="650">SUM(AV178:AV184)</f>
        <v>0</v>
      </c>
      <c r="AW177" s="42">
        <f t="shared" ref="AW177" si="651">SUM(AW178:AW184)</f>
        <v>0</v>
      </c>
      <c r="AX177" s="106">
        <f t="shared" ref="AX177" si="652">SUM(AX178:AX184)</f>
        <v>0</v>
      </c>
      <c r="AY177" s="44" t="s">
        <v>1687</v>
      </c>
      <c r="AZ177" s="44" t="s">
        <v>1688</v>
      </c>
      <c r="BA177" s="45" t="s">
        <v>1689</v>
      </c>
    </row>
    <row r="178" spans="1:53" ht="17.25" hidden="1" customHeight="1" x14ac:dyDescent="0.2">
      <c r="A178" s="933"/>
      <c r="B178" s="935" t="str">
        <f>VLOOKUP($D$9,'PROYECTOS REGISTRADOS'!$A$2:$D$82,4,0)</f>
        <v>Mejoramiento del índice de desempleo entre la población económicamente activa residente en el Municipio de Tocancipá, Cundinamarca, Centro Oriente</v>
      </c>
      <c r="C178" s="938" t="str">
        <f>VLOOKUP($D$9,'PROYECTOS REGISTRADOS'!$A$2:$D$82,3,0)</f>
        <v>2016-25817-0030</v>
      </c>
      <c r="D178" s="941"/>
      <c r="E178" s="947" t="str">
        <f>IF(D178=0,"0-0",(VLOOKUP(D178,'CONSOLIDADO PLAN DESARROLLO'!$EL$9:$ET$304,2,0)))</f>
        <v>0-0</v>
      </c>
      <c r="F178" s="944" t="str">
        <f>IF(D178=0,"0-0",(VLOOKUP(D178,'CONSOLIDADO PLAN DESARROLLO'!$EL$9:$ET$304,3,0)))</f>
        <v>0-0</v>
      </c>
      <c r="G178" s="966" t="str">
        <f>IF(D178=0,"0-0",(VLOOKUP(D178,'CONSOLIDADO PLAN DESARROLLO'!$EL$9:$ET$304,4,0)))</f>
        <v>0-0</v>
      </c>
      <c r="H178" s="950" t="str">
        <f>IF(D178=0,"0-0",(VLOOKUP(D178,'CONSOLIDADO PLAN DESARROLLO'!$EL$9:$ET$304,5,0)))</f>
        <v>0-0</v>
      </c>
      <c r="I178" s="953" t="str">
        <f>IF(D178=0,"0-0",(VLOOKUP(D178,'CONSOLIDADO PLAN DESARROLLO'!$EL$9:$ET$304,$R$3,0)))</f>
        <v>0-0</v>
      </c>
      <c r="J178" s="954"/>
      <c r="K178" s="979"/>
      <c r="L178" s="982"/>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f>+R178+T178+V178+X178+Z178+AB178+AD178+AF178</f>
        <v>0</v>
      </c>
      <c r="AI178" s="104">
        <f t="shared" ref="AI178:AI183" si="653">AC178+AE178+AG178+S178+U178+W178+Y178+AA178</f>
        <v>0</v>
      </c>
      <c r="AJ178" s="51"/>
      <c r="AK178" s="52"/>
      <c r="AL178" s="52"/>
      <c r="AM178" s="52"/>
      <c r="AN178" s="52"/>
      <c r="AO178" s="52"/>
      <c r="AP178" s="53">
        <f t="shared" ref="AP178:AP183" si="654">SUM(AJ178:AO178)</f>
        <v>0</v>
      </c>
      <c r="AQ178" s="54"/>
      <c r="AR178" s="52"/>
      <c r="AS178" s="53">
        <f t="shared" ref="AS178:AS182" si="655">SUM(AQ178:AR178)</f>
        <v>0</v>
      </c>
      <c r="AT178" s="54"/>
      <c r="AU178" s="52"/>
      <c r="AV178" s="52"/>
      <c r="AW178" s="52"/>
      <c r="AX178" s="55"/>
      <c r="AY178" s="56"/>
      <c r="AZ178" s="56"/>
      <c r="BA178" s="57"/>
    </row>
    <row r="179" spans="1:53" ht="17.25" hidden="1" customHeight="1" x14ac:dyDescent="0.2">
      <c r="A179" s="933"/>
      <c r="B179" s="935"/>
      <c r="C179" s="938"/>
      <c r="D179" s="941"/>
      <c r="E179" s="948"/>
      <c r="F179" s="944"/>
      <c r="G179" s="966"/>
      <c r="H179" s="950"/>
      <c r="I179" s="955"/>
      <c r="J179" s="956"/>
      <c r="K179" s="979"/>
      <c r="L179" s="983"/>
      <c r="M179" s="175"/>
      <c r="N179" s="176"/>
      <c r="O179" s="177"/>
      <c r="P179" s="46"/>
      <c r="Q179" s="47"/>
      <c r="R179" s="864"/>
      <c r="S179" s="48"/>
      <c r="T179" s="867"/>
      <c r="U179" s="49"/>
      <c r="V179" s="867"/>
      <c r="W179" s="49"/>
      <c r="X179" s="867"/>
      <c r="Y179" s="49"/>
      <c r="Z179" s="867"/>
      <c r="AA179" s="49"/>
      <c r="AB179" s="867"/>
      <c r="AC179" s="49"/>
      <c r="AD179" s="867"/>
      <c r="AE179" s="49"/>
      <c r="AF179" s="867"/>
      <c r="AG179" s="50"/>
      <c r="AH179" s="861"/>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3"/>
      <c r="B180" s="935"/>
      <c r="C180" s="938"/>
      <c r="D180" s="941"/>
      <c r="E180" s="948"/>
      <c r="F180" s="944"/>
      <c r="G180" s="966"/>
      <c r="H180" s="950"/>
      <c r="I180" s="955"/>
      <c r="J180" s="956"/>
      <c r="K180" s="979"/>
      <c r="L180" s="983"/>
      <c r="M180" s="175"/>
      <c r="N180" s="176"/>
      <c r="O180" s="177"/>
      <c r="P180" s="46"/>
      <c r="Q180" s="47"/>
      <c r="R180" s="864"/>
      <c r="S180" s="48"/>
      <c r="T180" s="867"/>
      <c r="U180" s="49"/>
      <c r="V180" s="867"/>
      <c r="W180" s="49"/>
      <c r="X180" s="867"/>
      <c r="Y180" s="49"/>
      <c r="Z180" s="867"/>
      <c r="AA180" s="49"/>
      <c r="AB180" s="867"/>
      <c r="AC180" s="49"/>
      <c r="AD180" s="867"/>
      <c r="AE180" s="49"/>
      <c r="AF180" s="867"/>
      <c r="AG180" s="50"/>
      <c r="AH180" s="861"/>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3"/>
      <c r="B181" s="935"/>
      <c r="C181" s="938"/>
      <c r="D181" s="941"/>
      <c r="E181" s="948"/>
      <c r="F181" s="944"/>
      <c r="G181" s="966"/>
      <c r="H181" s="950"/>
      <c r="I181" s="955"/>
      <c r="J181" s="956"/>
      <c r="K181" s="979"/>
      <c r="L181" s="983"/>
      <c r="M181" s="175"/>
      <c r="N181" s="176"/>
      <c r="O181" s="177"/>
      <c r="P181" s="46"/>
      <c r="Q181" s="47"/>
      <c r="R181" s="864"/>
      <c r="S181" s="48"/>
      <c r="T181" s="867"/>
      <c r="U181" s="49"/>
      <c r="V181" s="867"/>
      <c r="W181" s="49"/>
      <c r="X181" s="867"/>
      <c r="Y181" s="49"/>
      <c r="Z181" s="867"/>
      <c r="AA181" s="49"/>
      <c r="AB181" s="867"/>
      <c r="AC181" s="49"/>
      <c r="AD181" s="867"/>
      <c r="AE181" s="49"/>
      <c r="AF181" s="867"/>
      <c r="AG181" s="50"/>
      <c r="AH181" s="861"/>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3"/>
      <c r="B182" s="935"/>
      <c r="C182" s="938"/>
      <c r="D182" s="941"/>
      <c r="E182" s="948"/>
      <c r="F182" s="944"/>
      <c r="G182" s="966"/>
      <c r="H182" s="950"/>
      <c r="I182" s="955"/>
      <c r="J182" s="956"/>
      <c r="K182" s="979"/>
      <c r="L182" s="983"/>
      <c r="M182" s="175"/>
      <c r="N182" s="176"/>
      <c r="O182" s="177"/>
      <c r="P182" s="46"/>
      <c r="Q182" s="47"/>
      <c r="R182" s="864"/>
      <c r="S182" s="48"/>
      <c r="T182" s="867"/>
      <c r="U182" s="49"/>
      <c r="V182" s="867"/>
      <c r="W182" s="49"/>
      <c r="X182" s="867"/>
      <c r="Y182" s="49"/>
      <c r="Z182" s="867"/>
      <c r="AA182" s="49"/>
      <c r="AB182" s="867"/>
      <c r="AC182" s="49"/>
      <c r="AD182" s="867"/>
      <c r="AE182" s="49"/>
      <c r="AF182" s="867"/>
      <c r="AG182" s="50"/>
      <c r="AH182" s="861"/>
      <c r="AI182" s="104">
        <f t="shared" si="653"/>
        <v>0</v>
      </c>
      <c r="AJ182" s="51"/>
      <c r="AK182" s="52"/>
      <c r="AL182" s="52"/>
      <c r="AM182" s="52"/>
      <c r="AN182" s="52"/>
      <c r="AO182" s="52"/>
      <c r="AP182" s="53">
        <f t="shared" si="654"/>
        <v>0</v>
      </c>
      <c r="AQ182" s="54"/>
      <c r="AR182" s="52"/>
      <c r="AS182" s="53">
        <f t="shared" si="655"/>
        <v>0</v>
      </c>
      <c r="AT182" s="54"/>
      <c r="AU182" s="52"/>
      <c r="AV182" s="52"/>
      <c r="AW182" s="52"/>
      <c r="AX182" s="55"/>
      <c r="AY182" s="56"/>
      <c r="AZ182" s="56"/>
      <c r="BA182" s="57"/>
    </row>
    <row r="183" spans="1:53" ht="17.25" hidden="1" customHeight="1" x14ac:dyDescent="0.2">
      <c r="A183" s="933"/>
      <c r="B183" s="936"/>
      <c r="C183" s="939"/>
      <c r="D183" s="942"/>
      <c r="E183" s="948"/>
      <c r="F183" s="945"/>
      <c r="G183" s="967"/>
      <c r="H183" s="951"/>
      <c r="I183" s="955"/>
      <c r="J183" s="956"/>
      <c r="K183" s="980"/>
      <c r="L183" s="983"/>
      <c r="M183" s="178"/>
      <c r="N183" s="179"/>
      <c r="O183" s="180"/>
      <c r="P183" s="107"/>
      <c r="Q183" s="108"/>
      <c r="R183" s="864"/>
      <c r="S183" s="109"/>
      <c r="T183" s="867"/>
      <c r="U183" s="110"/>
      <c r="V183" s="867"/>
      <c r="W183" s="110"/>
      <c r="X183" s="867"/>
      <c r="Y183" s="110"/>
      <c r="Z183" s="867"/>
      <c r="AA183" s="110"/>
      <c r="AB183" s="867"/>
      <c r="AC183" s="110"/>
      <c r="AD183" s="867"/>
      <c r="AE183" s="110"/>
      <c r="AF183" s="867"/>
      <c r="AG183" s="111"/>
      <c r="AH183" s="862"/>
      <c r="AI183" s="104">
        <f t="shared" si="653"/>
        <v>0</v>
      </c>
      <c r="AJ183" s="112"/>
      <c r="AK183" s="113"/>
      <c r="AL183" s="113"/>
      <c r="AM183" s="113"/>
      <c r="AN183" s="113"/>
      <c r="AO183" s="113"/>
      <c r="AP183" s="53">
        <f t="shared" si="654"/>
        <v>0</v>
      </c>
      <c r="AQ183" s="114"/>
      <c r="AR183" s="113"/>
      <c r="AS183" s="53">
        <f>SUM(AQ183:AR183)</f>
        <v>0</v>
      </c>
      <c r="AT183" s="114"/>
      <c r="AU183" s="113"/>
      <c r="AV183" s="113"/>
      <c r="AW183" s="113"/>
      <c r="AX183" s="115"/>
      <c r="AY183" s="116"/>
      <c r="AZ183" s="116"/>
      <c r="BA183" s="117"/>
    </row>
    <row r="184" spans="1:53" ht="9.9499999999999993" hidden="1" customHeight="1" thickBot="1" x14ac:dyDescent="0.25">
      <c r="A184" s="934"/>
      <c r="B184" s="937"/>
      <c r="C184" s="940"/>
      <c r="D184" s="943"/>
      <c r="E184" s="949"/>
      <c r="F184" s="946"/>
      <c r="G184" s="968"/>
      <c r="H184" s="952"/>
      <c r="I184" s="957"/>
      <c r="J184" s="958"/>
      <c r="K184" s="981"/>
      <c r="L184" s="984"/>
      <c r="M184" s="181"/>
      <c r="N184" s="182"/>
      <c r="O184" s="183"/>
      <c r="P184" s="118"/>
      <c r="Q184" s="118"/>
      <c r="R184" s="865"/>
      <c r="S184" s="184"/>
      <c r="T184" s="868"/>
      <c r="U184" s="185"/>
      <c r="V184" s="868"/>
      <c r="W184" s="185"/>
      <c r="X184" s="868"/>
      <c r="Y184" s="185"/>
      <c r="Z184" s="868"/>
      <c r="AA184" s="185"/>
      <c r="AB184" s="868"/>
      <c r="AC184" s="185"/>
      <c r="AD184" s="868"/>
      <c r="AE184" s="185"/>
      <c r="AF184" s="868"/>
      <c r="AG184" s="186"/>
      <c r="AH184" s="119"/>
      <c r="AI184" s="120"/>
      <c r="AJ184" s="187"/>
      <c r="AK184" s="188"/>
      <c r="AL184" s="188"/>
      <c r="AM184" s="188"/>
      <c r="AN184" s="188"/>
      <c r="AO184" s="188"/>
      <c r="AP184" s="121"/>
      <c r="AQ184" s="189"/>
      <c r="AR184" s="188"/>
      <c r="AS184" s="121"/>
      <c r="AT184" s="189"/>
      <c r="AU184" s="188"/>
      <c r="AV184" s="188"/>
      <c r="AW184" s="188"/>
      <c r="AX184" s="190"/>
      <c r="AY184" s="191"/>
      <c r="AZ184" s="191"/>
      <c r="BA184" s="192"/>
    </row>
    <row r="185" spans="1:53" ht="6" hidden="1" customHeight="1" x14ac:dyDescent="0.2">
      <c r="A185" s="157"/>
      <c r="B185" s="193"/>
      <c r="C185" s="193"/>
      <c r="D185" s="193"/>
      <c r="E185" s="193"/>
      <c r="F185" s="193"/>
      <c r="G185" s="193"/>
      <c r="H185" s="193"/>
      <c r="I185" s="965"/>
      <c r="J185" s="965"/>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4"/>
      <c r="AJ185" s="194"/>
      <c r="AK185" s="194"/>
      <c r="AL185" s="194"/>
      <c r="AM185" s="194"/>
      <c r="AN185" s="194"/>
      <c r="AO185" s="195"/>
      <c r="AP185" s="194"/>
      <c r="AQ185" s="194"/>
      <c r="AR185" s="194"/>
      <c r="AS185" s="194"/>
      <c r="AT185" s="194"/>
      <c r="AU185" s="194"/>
      <c r="AV185" s="194"/>
      <c r="AW185" s="194"/>
      <c r="AX185" s="194"/>
      <c r="AY185" s="194"/>
      <c r="AZ185" s="194"/>
      <c r="BA185" s="157"/>
    </row>
    <row r="186" spans="1:53" ht="72" hidden="1" customHeight="1" x14ac:dyDescent="0.2">
      <c r="A186" s="932">
        <v>20</v>
      </c>
      <c r="B186" s="162" t="s">
        <v>1710</v>
      </c>
      <c r="C186" s="163" t="s">
        <v>1711</v>
      </c>
      <c r="D186" s="164" t="s">
        <v>21</v>
      </c>
      <c r="E186" s="164" t="s">
        <v>1899</v>
      </c>
      <c r="F186" s="163" t="s">
        <v>1712</v>
      </c>
      <c r="G186" s="165" t="s">
        <v>1680</v>
      </c>
      <c r="H186" s="165" t="s">
        <v>1681</v>
      </c>
      <c r="I186" s="166" t="s">
        <v>1915</v>
      </c>
      <c r="J186" s="167">
        <f>+$N$3</f>
        <v>2017</v>
      </c>
      <c r="K186" s="165" t="s">
        <v>1932</v>
      </c>
      <c r="L186" s="166" t="s">
        <v>1933</v>
      </c>
      <c r="M186" s="163" t="s">
        <v>1713</v>
      </c>
      <c r="N186" s="163" t="s">
        <v>1714</v>
      </c>
      <c r="O186" s="163" t="s">
        <v>1715</v>
      </c>
      <c r="P186" s="163" t="s">
        <v>1716</v>
      </c>
      <c r="Q186" s="163" t="s">
        <v>1717</v>
      </c>
      <c r="R186" s="168">
        <f t="shared" ref="R186" si="656">SUM(R187:R193)</f>
        <v>0</v>
      </c>
      <c r="S186" s="169">
        <f t="shared" ref="S186" si="657">SUM(S187:S193)</f>
        <v>0</v>
      </c>
      <c r="T186" s="170">
        <f t="shared" ref="T186" si="658">SUM(T187:T193)</f>
        <v>0</v>
      </c>
      <c r="U186" s="171">
        <f t="shared" ref="U186" si="659">SUM(U187:U193)</f>
        <v>0</v>
      </c>
      <c r="V186" s="170">
        <f t="shared" ref="V186" si="660">SUM(V187:V193)</f>
        <v>0</v>
      </c>
      <c r="W186" s="171">
        <f t="shared" ref="W186" si="661">SUM(W187:W193)</f>
        <v>0</v>
      </c>
      <c r="X186" s="170">
        <f t="shared" ref="X186" si="662">SUM(X187:X193)</f>
        <v>0</v>
      </c>
      <c r="Y186" s="171">
        <f t="shared" ref="Y186" si="663">SUM(Y187:Y193)</f>
        <v>0</v>
      </c>
      <c r="Z186" s="170">
        <f t="shared" ref="Z186" si="664">SUM(Z187:Z193)</f>
        <v>0</v>
      </c>
      <c r="AA186" s="171">
        <f t="shared" ref="AA186" si="665">SUM(AA187:AA193)</f>
        <v>0</v>
      </c>
      <c r="AB186" s="170">
        <f t="shared" ref="AB186" si="666">SUM(AB187:AB193)</f>
        <v>0</v>
      </c>
      <c r="AC186" s="171">
        <f t="shared" ref="AC186" si="667">SUM(AC187:AC193)</f>
        <v>0</v>
      </c>
      <c r="AD186" s="170">
        <f t="shared" ref="AD186" si="668">SUM(AD187:AD193)</f>
        <v>0</v>
      </c>
      <c r="AE186" s="171">
        <f t="shared" ref="AE186" si="669">SUM(AE187:AE193)</f>
        <v>0</v>
      </c>
      <c r="AF186" s="170">
        <f t="shared" ref="AF186" si="670">SUM(AF187:AF193)</f>
        <v>0</v>
      </c>
      <c r="AG186" s="172">
        <f t="shared" ref="AG186" si="671">SUM(AG187:AG193)</f>
        <v>0</v>
      </c>
      <c r="AH186" s="173">
        <f t="shared" ref="AH186" si="672">SUM(AH187:AH193)</f>
        <v>0</v>
      </c>
      <c r="AI186" s="174">
        <f t="shared" ref="AI186" si="673">SUM(AI187:AI193)</f>
        <v>0</v>
      </c>
      <c r="AJ186" s="41">
        <f t="shared" ref="AJ186" si="674">SUM(AJ187:AJ193)</f>
        <v>0</v>
      </c>
      <c r="AK186" s="42">
        <f t="shared" ref="AK186" si="675">SUM(AK187:AK193)</f>
        <v>0</v>
      </c>
      <c r="AL186" s="42">
        <f t="shared" ref="AL186" si="676">SUM(AL187:AL193)</f>
        <v>0</v>
      </c>
      <c r="AM186" s="42">
        <f t="shared" ref="AM186" si="677">SUM(AM187:AM193)</f>
        <v>0</v>
      </c>
      <c r="AN186" s="42">
        <f t="shared" ref="AN186" si="678">SUM(AN187:AN193)</f>
        <v>0</v>
      </c>
      <c r="AO186" s="42">
        <f t="shared" ref="AO186" si="679">SUM(AO187:AO193)</f>
        <v>0</v>
      </c>
      <c r="AP186" s="43">
        <f t="shared" ref="AP186" si="680">SUM(AP187:AP193)</f>
        <v>0</v>
      </c>
      <c r="AQ186" s="105">
        <f t="shared" ref="AQ186" si="681">SUM(AQ187:AQ193)</f>
        <v>0</v>
      </c>
      <c r="AR186" s="42">
        <f t="shared" ref="AR186" si="682">SUM(AR187:AR193)</f>
        <v>0</v>
      </c>
      <c r="AS186" s="43">
        <f t="shared" ref="AS186" si="683">SUM(AS187:AS193)</f>
        <v>0</v>
      </c>
      <c r="AT186" s="105">
        <f t="shared" ref="AT186" si="684">SUM(AT187:AT193)</f>
        <v>0</v>
      </c>
      <c r="AU186" s="42">
        <f t="shared" ref="AU186" si="685">SUM(AU187:AU193)</f>
        <v>0</v>
      </c>
      <c r="AV186" s="42">
        <f t="shared" ref="AV186" si="686">SUM(AV187:AV193)</f>
        <v>0</v>
      </c>
      <c r="AW186" s="42">
        <f t="shared" ref="AW186" si="687">SUM(AW187:AW193)</f>
        <v>0</v>
      </c>
      <c r="AX186" s="106">
        <f t="shared" ref="AX186" si="688">SUM(AX187:AX193)</f>
        <v>0</v>
      </c>
      <c r="AY186" s="44" t="s">
        <v>1687</v>
      </c>
      <c r="AZ186" s="44" t="s">
        <v>1688</v>
      </c>
      <c r="BA186" s="45" t="s">
        <v>1689</v>
      </c>
    </row>
    <row r="187" spans="1:53" ht="17.25" hidden="1" customHeight="1" x14ac:dyDescent="0.2">
      <c r="A187" s="933"/>
      <c r="B187" s="935" t="str">
        <f>VLOOKUP($D$9,'PROYECTOS REGISTRADOS'!$A$2:$D$82,4,0)</f>
        <v>Mejoramiento del índice de desempleo entre la población económicamente activa residente en el Municipio de Tocancipá, Cundinamarca, Centro Oriente</v>
      </c>
      <c r="C187" s="938" t="str">
        <f>VLOOKUP($D$9,'PROYECTOS REGISTRADOS'!$A$2:$D$82,3,0)</f>
        <v>2016-25817-0030</v>
      </c>
      <c r="D187" s="941"/>
      <c r="E187" s="947" t="str">
        <f>IF(D187=0,"0-0",(VLOOKUP(D187,'CONSOLIDADO PLAN DESARROLLO'!$EL$9:$ET$304,2,0)))</f>
        <v>0-0</v>
      </c>
      <c r="F187" s="944" t="str">
        <f>IF(D187=0,"0-0",(VLOOKUP(D187,'CONSOLIDADO PLAN DESARROLLO'!$EL$9:$ET$304,3,0)))</f>
        <v>0-0</v>
      </c>
      <c r="G187" s="966" t="str">
        <f>IF(D187=0,"0-0",(VLOOKUP(D187,'CONSOLIDADO PLAN DESARROLLO'!$EL$9:$ET$304,4,0)))</f>
        <v>0-0</v>
      </c>
      <c r="H187" s="950" t="str">
        <f>IF(D187=0,"0-0",(VLOOKUP(D187,'CONSOLIDADO PLAN DESARROLLO'!$EL$9:$ET$304,5,0)))</f>
        <v>0-0</v>
      </c>
      <c r="I187" s="953" t="str">
        <f>IF(D187=0,"0-0",(VLOOKUP(D187,'CONSOLIDADO PLAN DESARROLLO'!$EL$9:$ET$304,$R$3,0)))</f>
        <v>0-0</v>
      </c>
      <c r="J187" s="954"/>
      <c r="K187" s="979"/>
      <c r="L187" s="982"/>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f>+R187+T187+V187+X187+Z187+AB187+AD187+AF187</f>
        <v>0</v>
      </c>
      <c r="AI187" s="104">
        <f t="shared" ref="AI187:AI192" si="689">AC187+AE187+AG187+S187+U187+W187+Y187+AA187</f>
        <v>0</v>
      </c>
      <c r="AJ187" s="51"/>
      <c r="AK187" s="52"/>
      <c r="AL187" s="52"/>
      <c r="AM187" s="52"/>
      <c r="AN187" s="52"/>
      <c r="AO187" s="52"/>
      <c r="AP187" s="53">
        <f t="shared" ref="AP187:AP192" si="690">SUM(AJ187:AO187)</f>
        <v>0</v>
      </c>
      <c r="AQ187" s="54"/>
      <c r="AR187" s="52"/>
      <c r="AS187" s="53">
        <f t="shared" ref="AS187:AS191" si="691">SUM(AQ187:AR187)</f>
        <v>0</v>
      </c>
      <c r="AT187" s="54"/>
      <c r="AU187" s="52"/>
      <c r="AV187" s="52"/>
      <c r="AW187" s="52"/>
      <c r="AX187" s="55"/>
      <c r="AY187" s="56"/>
      <c r="AZ187" s="56"/>
      <c r="BA187" s="57"/>
    </row>
    <row r="188" spans="1:53" ht="17.25" hidden="1" customHeight="1" x14ac:dyDescent="0.2">
      <c r="A188" s="933"/>
      <c r="B188" s="935"/>
      <c r="C188" s="938"/>
      <c r="D188" s="941"/>
      <c r="E188" s="948"/>
      <c r="F188" s="944"/>
      <c r="G188" s="966"/>
      <c r="H188" s="950"/>
      <c r="I188" s="955"/>
      <c r="J188" s="956"/>
      <c r="K188" s="979"/>
      <c r="L188" s="983"/>
      <c r="M188" s="175"/>
      <c r="N188" s="176"/>
      <c r="O188" s="177"/>
      <c r="P188" s="46"/>
      <c r="Q188" s="47"/>
      <c r="R188" s="864"/>
      <c r="S188" s="48"/>
      <c r="T188" s="867"/>
      <c r="U188" s="49"/>
      <c r="V188" s="867"/>
      <c r="W188" s="49"/>
      <c r="X188" s="867"/>
      <c r="Y188" s="49"/>
      <c r="Z188" s="867"/>
      <c r="AA188" s="49"/>
      <c r="AB188" s="867"/>
      <c r="AC188" s="49"/>
      <c r="AD188" s="867"/>
      <c r="AE188" s="49"/>
      <c r="AF188" s="867"/>
      <c r="AG188" s="50"/>
      <c r="AH188" s="861"/>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3"/>
      <c r="B189" s="935"/>
      <c r="C189" s="938"/>
      <c r="D189" s="941"/>
      <c r="E189" s="948"/>
      <c r="F189" s="944"/>
      <c r="G189" s="966"/>
      <c r="H189" s="950"/>
      <c r="I189" s="955"/>
      <c r="J189" s="956"/>
      <c r="K189" s="979"/>
      <c r="L189" s="983"/>
      <c r="M189" s="175"/>
      <c r="N189" s="176"/>
      <c r="O189" s="177"/>
      <c r="P189" s="46"/>
      <c r="Q189" s="47"/>
      <c r="R189" s="864"/>
      <c r="S189" s="48"/>
      <c r="T189" s="867"/>
      <c r="U189" s="49"/>
      <c r="V189" s="867"/>
      <c r="W189" s="49"/>
      <c r="X189" s="867"/>
      <c r="Y189" s="49"/>
      <c r="Z189" s="867"/>
      <c r="AA189" s="49"/>
      <c r="AB189" s="867"/>
      <c r="AC189" s="49"/>
      <c r="AD189" s="867"/>
      <c r="AE189" s="49"/>
      <c r="AF189" s="867"/>
      <c r="AG189" s="50"/>
      <c r="AH189" s="861"/>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3"/>
      <c r="B190" s="935"/>
      <c r="C190" s="938"/>
      <c r="D190" s="941"/>
      <c r="E190" s="948"/>
      <c r="F190" s="944"/>
      <c r="G190" s="966"/>
      <c r="H190" s="950"/>
      <c r="I190" s="955"/>
      <c r="J190" s="956"/>
      <c r="K190" s="979"/>
      <c r="L190" s="983"/>
      <c r="M190" s="175"/>
      <c r="N190" s="176"/>
      <c r="O190" s="177"/>
      <c r="P190" s="46"/>
      <c r="Q190" s="47"/>
      <c r="R190" s="864"/>
      <c r="S190" s="48"/>
      <c r="T190" s="867"/>
      <c r="U190" s="49"/>
      <c r="V190" s="867"/>
      <c r="W190" s="49"/>
      <c r="X190" s="867"/>
      <c r="Y190" s="49"/>
      <c r="Z190" s="867"/>
      <c r="AA190" s="49"/>
      <c r="AB190" s="867"/>
      <c r="AC190" s="49"/>
      <c r="AD190" s="867"/>
      <c r="AE190" s="49"/>
      <c r="AF190" s="867"/>
      <c r="AG190" s="50"/>
      <c r="AH190" s="861"/>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3"/>
      <c r="B191" s="935"/>
      <c r="C191" s="938"/>
      <c r="D191" s="941"/>
      <c r="E191" s="948"/>
      <c r="F191" s="944"/>
      <c r="G191" s="966"/>
      <c r="H191" s="950"/>
      <c r="I191" s="955"/>
      <c r="J191" s="956"/>
      <c r="K191" s="979"/>
      <c r="L191" s="983"/>
      <c r="M191" s="175"/>
      <c r="N191" s="176"/>
      <c r="O191" s="177"/>
      <c r="P191" s="46"/>
      <c r="Q191" s="47"/>
      <c r="R191" s="864"/>
      <c r="S191" s="48"/>
      <c r="T191" s="867"/>
      <c r="U191" s="49"/>
      <c r="V191" s="867"/>
      <c r="W191" s="49"/>
      <c r="X191" s="867"/>
      <c r="Y191" s="49"/>
      <c r="Z191" s="867"/>
      <c r="AA191" s="49"/>
      <c r="AB191" s="867"/>
      <c r="AC191" s="49"/>
      <c r="AD191" s="867"/>
      <c r="AE191" s="49"/>
      <c r="AF191" s="867"/>
      <c r="AG191" s="50"/>
      <c r="AH191" s="861"/>
      <c r="AI191" s="104">
        <f t="shared" si="689"/>
        <v>0</v>
      </c>
      <c r="AJ191" s="51"/>
      <c r="AK191" s="52"/>
      <c r="AL191" s="52"/>
      <c r="AM191" s="52"/>
      <c r="AN191" s="52"/>
      <c r="AO191" s="52"/>
      <c r="AP191" s="53">
        <f t="shared" si="690"/>
        <v>0</v>
      </c>
      <c r="AQ191" s="54"/>
      <c r="AR191" s="52"/>
      <c r="AS191" s="53">
        <f t="shared" si="691"/>
        <v>0</v>
      </c>
      <c r="AT191" s="54"/>
      <c r="AU191" s="52"/>
      <c r="AV191" s="52"/>
      <c r="AW191" s="52"/>
      <c r="AX191" s="55"/>
      <c r="AY191" s="56"/>
      <c r="AZ191" s="56"/>
      <c r="BA191" s="57"/>
    </row>
    <row r="192" spans="1:53" ht="17.25" hidden="1" customHeight="1" x14ac:dyDescent="0.2">
      <c r="A192" s="933"/>
      <c r="B192" s="936"/>
      <c r="C192" s="939"/>
      <c r="D192" s="942"/>
      <c r="E192" s="948"/>
      <c r="F192" s="945"/>
      <c r="G192" s="967"/>
      <c r="H192" s="951"/>
      <c r="I192" s="955"/>
      <c r="J192" s="956"/>
      <c r="K192" s="980"/>
      <c r="L192" s="983"/>
      <c r="M192" s="178"/>
      <c r="N192" s="179"/>
      <c r="O192" s="180"/>
      <c r="P192" s="107"/>
      <c r="Q192" s="108"/>
      <c r="R192" s="864"/>
      <c r="S192" s="109"/>
      <c r="T192" s="867"/>
      <c r="U192" s="110"/>
      <c r="V192" s="867"/>
      <c r="W192" s="110"/>
      <c r="X192" s="867"/>
      <c r="Y192" s="110"/>
      <c r="Z192" s="867"/>
      <c r="AA192" s="110"/>
      <c r="AB192" s="867"/>
      <c r="AC192" s="110"/>
      <c r="AD192" s="867"/>
      <c r="AE192" s="110"/>
      <c r="AF192" s="867"/>
      <c r="AG192" s="111"/>
      <c r="AH192" s="862"/>
      <c r="AI192" s="104">
        <f t="shared" si="689"/>
        <v>0</v>
      </c>
      <c r="AJ192" s="112"/>
      <c r="AK192" s="113"/>
      <c r="AL192" s="113"/>
      <c r="AM192" s="113"/>
      <c r="AN192" s="113"/>
      <c r="AO192" s="113"/>
      <c r="AP192" s="53">
        <f t="shared" si="690"/>
        <v>0</v>
      </c>
      <c r="AQ192" s="114"/>
      <c r="AR192" s="113"/>
      <c r="AS192" s="53">
        <f>SUM(AQ192:AR192)</f>
        <v>0</v>
      </c>
      <c r="AT192" s="114"/>
      <c r="AU192" s="113"/>
      <c r="AV192" s="113"/>
      <c r="AW192" s="113"/>
      <c r="AX192" s="115"/>
      <c r="AY192" s="116"/>
      <c r="AZ192" s="116"/>
      <c r="BA192" s="117"/>
    </row>
    <row r="193" spans="1:53" ht="9.9499999999999993" hidden="1" customHeight="1" thickBot="1" x14ac:dyDescent="0.25">
      <c r="A193" s="934"/>
      <c r="B193" s="937"/>
      <c r="C193" s="940"/>
      <c r="D193" s="943"/>
      <c r="E193" s="949"/>
      <c r="F193" s="946"/>
      <c r="G193" s="968"/>
      <c r="H193" s="952"/>
      <c r="I193" s="957"/>
      <c r="J193" s="958"/>
      <c r="K193" s="981"/>
      <c r="L193" s="984"/>
      <c r="M193" s="181"/>
      <c r="N193" s="182"/>
      <c r="O193" s="183"/>
      <c r="P193" s="118"/>
      <c r="Q193" s="118"/>
      <c r="R193" s="865"/>
      <c r="S193" s="184"/>
      <c r="T193" s="868"/>
      <c r="U193" s="185"/>
      <c r="V193" s="868"/>
      <c r="W193" s="185"/>
      <c r="X193" s="868"/>
      <c r="Y193" s="185"/>
      <c r="Z193" s="868"/>
      <c r="AA193" s="185"/>
      <c r="AB193" s="868"/>
      <c r="AC193" s="185"/>
      <c r="AD193" s="868"/>
      <c r="AE193" s="185"/>
      <c r="AF193" s="868"/>
      <c r="AG193" s="186"/>
      <c r="AH193" s="119"/>
      <c r="AI193" s="120"/>
      <c r="AJ193" s="187"/>
      <c r="AK193" s="188"/>
      <c r="AL193" s="188"/>
      <c r="AM193" s="188"/>
      <c r="AN193" s="188"/>
      <c r="AO193" s="188"/>
      <c r="AP193" s="121"/>
      <c r="AQ193" s="189"/>
      <c r="AR193" s="188"/>
      <c r="AS193" s="121"/>
      <c r="AT193" s="189"/>
      <c r="AU193" s="188"/>
      <c r="AV193" s="188"/>
      <c r="AW193" s="188"/>
      <c r="AX193" s="190"/>
      <c r="AY193" s="191"/>
      <c r="AZ193" s="191"/>
      <c r="BA193" s="192"/>
    </row>
    <row r="194" spans="1:53" ht="6" hidden="1" customHeight="1" x14ac:dyDescent="0.2">
      <c r="A194" s="157"/>
      <c r="B194" s="193"/>
      <c r="C194" s="193"/>
      <c r="D194" s="193"/>
      <c r="E194" s="193"/>
      <c r="F194" s="193"/>
      <c r="G194" s="193"/>
      <c r="H194" s="193"/>
      <c r="I194" s="965"/>
      <c r="J194" s="965"/>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4"/>
      <c r="AJ194" s="194"/>
      <c r="AK194" s="194"/>
      <c r="AL194" s="194"/>
      <c r="AM194" s="194"/>
      <c r="AN194" s="194"/>
      <c r="AO194" s="195"/>
      <c r="AP194" s="194"/>
      <c r="AQ194" s="194"/>
      <c r="AR194" s="194"/>
      <c r="AS194" s="194"/>
      <c r="AT194" s="194"/>
      <c r="AU194" s="194"/>
      <c r="AV194" s="194"/>
      <c r="AW194" s="194"/>
      <c r="AX194" s="194"/>
      <c r="AY194" s="194"/>
      <c r="AZ194" s="194"/>
      <c r="BA194" s="157"/>
    </row>
    <row r="195" spans="1:53" ht="72" hidden="1" customHeight="1" x14ac:dyDescent="0.2">
      <c r="A195" s="932">
        <v>21</v>
      </c>
      <c r="B195" s="162" t="s">
        <v>1710</v>
      </c>
      <c r="C195" s="163" t="s">
        <v>1711</v>
      </c>
      <c r="D195" s="164" t="s">
        <v>21</v>
      </c>
      <c r="E195" s="164" t="s">
        <v>1899</v>
      </c>
      <c r="F195" s="163" t="s">
        <v>1712</v>
      </c>
      <c r="G195" s="165" t="s">
        <v>1680</v>
      </c>
      <c r="H195" s="165" t="s">
        <v>1681</v>
      </c>
      <c r="I195" s="166" t="s">
        <v>1915</v>
      </c>
      <c r="J195" s="167">
        <f>+$N$3</f>
        <v>2017</v>
      </c>
      <c r="K195" s="165" t="s">
        <v>1932</v>
      </c>
      <c r="L195" s="166" t="s">
        <v>1933</v>
      </c>
      <c r="M195" s="163" t="s">
        <v>1713</v>
      </c>
      <c r="N195" s="163" t="s">
        <v>1714</v>
      </c>
      <c r="O195" s="163" t="s">
        <v>1715</v>
      </c>
      <c r="P195" s="163" t="s">
        <v>1716</v>
      </c>
      <c r="Q195" s="163" t="s">
        <v>1717</v>
      </c>
      <c r="R195" s="168">
        <f t="shared" ref="R195" si="692">SUM(R196:R202)</f>
        <v>0</v>
      </c>
      <c r="S195" s="169">
        <f t="shared" ref="S195" si="693">SUM(S196:S202)</f>
        <v>0</v>
      </c>
      <c r="T195" s="170">
        <f t="shared" ref="T195" si="694">SUM(T196:T202)</f>
        <v>0</v>
      </c>
      <c r="U195" s="171">
        <f t="shared" ref="U195" si="695">SUM(U196:U202)</f>
        <v>0</v>
      </c>
      <c r="V195" s="170">
        <f t="shared" ref="V195" si="696">SUM(V196:V202)</f>
        <v>0</v>
      </c>
      <c r="W195" s="171">
        <f t="shared" ref="W195" si="697">SUM(W196:W202)</f>
        <v>0</v>
      </c>
      <c r="X195" s="170">
        <f t="shared" ref="X195" si="698">SUM(X196:X202)</f>
        <v>0</v>
      </c>
      <c r="Y195" s="171">
        <f t="shared" ref="Y195" si="699">SUM(Y196:Y202)</f>
        <v>0</v>
      </c>
      <c r="Z195" s="170">
        <f t="shared" ref="Z195" si="700">SUM(Z196:Z202)</f>
        <v>0</v>
      </c>
      <c r="AA195" s="171">
        <f t="shared" ref="AA195" si="701">SUM(AA196:AA202)</f>
        <v>0</v>
      </c>
      <c r="AB195" s="170">
        <f t="shared" ref="AB195" si="702">SUM(AB196:AB202)</f>
        <v>0</v>
      </c>
      <c r="AC195" s="171">
        <f t="shared" ref="AC195" si="703">SUM(AC196:AC202)</f>
        <v>0</v>
      </c>
      <c r="AD195" s="170">
        <f t="shared" ref="AD195" si="704">SUM(AD196:AD202)</f>
        <v>0</v>
      </c>
      <c r="AE195" s="171">
        <f t="shared" ref="AE195" si="705">SUM(AE196:AE202)</f>
        <v>0</v>
      </c>
      <c r="AF195" s="170">
        <f t="shared" ref="AF195" si="706">SUM(AF196:AF202)</f>
        <v>0</v>
      </c>
      <c r="AG195" s="172">
        <f t="shared" ref="AG195" si="707">SUM(AG196:AG202)</f>
        <v>0</v>
      </c>
      <c r="AH195" s="173">
        <f t="shared" ref="AH195" si="708">SUM(AH196:AH202)</f>
        <v>0</v>
      </c>
      <c r="AI195" s="174">
        <f t="shared" ref="AI195" si="709">SUM(AI196:AI202)</f>
        <v>0</v>
      </c>
      <c r="AJ195" s="41">
        <f t="shared" ref="AJ195" si="710">SUM(AJ196:AJ202)</f>
        <v>0</v>
      </c>
      <c r="AK195" s="42">
        <f t="shared" ref="AK195" si="711">SUM(AK196:AK202)</f>
        <v>0</v>
      </c>
      <c r="AL195" s="42">
        <f t="shared" ref="AL195" si="712">SUM(AL196:AL202)</f>
        <v>0</v>
      </c>
      <c r="AM195" s="42">
        <f t="shared" ref="AM195" si="713">SUM(AM196:AM202)</f>
        <v>0</v>
      </c>
      <c r="AN195" s="42">
        <f t="shared" ref="AN195" si="714">SUM(AN196:AN202)</f>
        <v>0</v>
      </c>
      <c r="AO195" s="42">
        <f t="shared" ref="AO195" si="715">SUM(AO196:AO202)</f>
        <v>0</v>
      </c>
      <c r="AP195" s="43">
        <f t="shared" ref="AP195" si="716">SUM(AP196:AP202)</f>
        <v>0</v>
      </c>
      <c r="AQ195" s="105">
        <f t="shared" ref="AQ195" si="717">SUM(AQ196:AQ202)</f>
        <v>0</v>
      </c>
      <c r="AR195" s="42">
        <f t="shared" ref="AR195" si="718">SUM(AR196:AR202)</f>
        <v>0</v>
      </c>
      <c r="AS195" s="43">
        <f t="shared" ref="AS195" si="719">SUM(AS196:AS202)</f>
        <v>0</v>
      </c>
      <c r="AT195" s="105">
        <f t="shared" ref="AT195" si="720">SUM(AT196:AT202)</f>
        <v>0</v>
      </c>
      <c r="AU195" s="42">
        <f t="shared" ref="AU195" si="721">SUM(AU196:AU202)</f>
        <v>0</v>
      </c>
      <c r="AV195" s="42">
        <f t="shared" ref="AV195" si="722">SUM(AV196:AV202)</f>
        <v>0</v>
      </c>
      <c r="AW195" s="42">
        <f t="shared" ref="AW195" si="723">SUM(AW196:AW202)</f>
        <v>0</v>
      </c>
      <c r="AX195" s="106">
        <f t="shared" ref="AX195" si="724">SUM(AX196:AX202)</f>
        <v>0</v>
      </c>
      <c r="AY195" s="44" t="s">
        <v>1687</v>
      </c>
      <c r="AZ195" s="44" t="s">
        <v>1688</v>
      </c>
      <c r="BA195" s="45" t="s">
        <v>1689</v>
      </c>
    </row>
    <row r="196" spans="1:53" ht="17.25" hidden="1" customHeight="1" x14ac:dyDescent="0.2">
      <c r="A196" s="933"/>
      <c r="B196" s="935" t="str">
        <f>VLOOKUP($D$9,'PROYECTOS REGISTRADOS'!$A$2:$D$82,4,0)</f>
        <v>Mejoramiento del índice de desempleo entre la población económicamente activa residente en el Municipio de Tocancipá, Cundinamarca, Centro Oriente</v>
      </c>
      <c r="C196" s="938" t="str">
        <f>VLOOKUP($D$9,'PROYECTOS REGISTRADOS'!$A$2:$D$82,3,0)</f>
        <v>2016-25817-0030</v>
      </c>
      <c r="D196" s="941"/>
      <c r="E196" s="947" t="str">
        <f>IF(D196=0,"0-0",(VLOOKUP(D196,'CONSOLIDADO PLAN DESARROLLO'!$EL$9:$ET$304,2,0)))</f>
        <v>0-0</v>
      </c>
      <c r="F196" s="944" t="str">
        <f>IF(D196=0,"0-0",(VLOOKUP(D196,'CONSOLIDADO PLAN DESARROLLO'!$EL$9:$ET$304,3,0)))</f>
        <v>0-0</v>
      </c>
      <c r="G196" s="966" t="str">
        <f>IF(D196=0,"0-0",(VLOOKUP(D196,'CONSOLIDADO PLAN DESARROLLO'!$EL$9:$ET$304,4,0)))</f>
        <v>0-0</v>
      </c>
      <c r="H196" s="950" t="str">
        <f>IF(D196=0,"0-0",(VLOOKUP(D196,'CONSOLIDADO PLAN DESARROLLO'!$EL$9:$ET$304,5,0)))</f>
        <v>0-0</v>
      </c>
      <c r="I196" s="953" t="str">
        <f>IF(D196=0,"0-0",(VLOOKUP(D196,'CONSOLIDADO PLAN DESARROLLO'!$EL$9:$ET$304,$R$3,0)))</f>
        <v>0-0</v>
      </c>
      <c r="J196" s="954"/>
      <c r="K196" s="979"/>
      <c r="L196" s="982"/>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f>+R196+T196+V196+X196+Z196+AB196+AD196+AF196</f>
        <v>0</v>
      </c>
      <c r="AI196" s="104">
        <f t="shared" ref="AI196:AI201" si="725">AC196+AE196+AG196+S196+U196+W196+Y196+AA196</f>
        <v>0</v>
      </c>
      <c r="AJ196" s="51"/>
      <c r="AK196" s="52"/>
      <c r="AL196" s="52"/>
      <c r="AM196" s="52"/>
      <c r="AN196" s="52"/>
      <c r="AO196" s="52"/>
      <c r="AP196" s="53">
        <f t="shared" ref="AP196:AP201" si="726">SUM(AJ196:AO196)</f>
        <v>0</v>
      </c>
      <c r="AQ196" s="54"/>
      <c r="AR196" s="52"/>
      <c r="AS196" s="53">
        <f t="shared" ref="AS196:AS200" si="727">SUM(AQ196:AR196)</f>
        <v>0</v>
      </c>
      <c r="AT196" s="54"/>
      <c r="AU196" s="52"/>
      <c r="AV196" s="52"/>
      <c r="AW196" s="52"/>
      <c r="AX196" s="55"/>
      <c r="AY196" s="56"/>
      <c r="AZ196" s="56"/>
      <c r="BA196" s="57"/>
    </row>
    <row r="197" spans="1:53" ht="17.25" hidden="1" customHeight="1" x14ac:dyDescent="0.2">
      <c r="A197" s="933"/>
      <c r="B197" s="935"/>
      <c r="C197" s="938"/>
      <c r="D197" s="941"/>
      <c r="E197" s="948"/>
      <c r="F197" s="944"/>
      <c r="G197" s="966"/>
      <c r="H197" s="950"/>
      <c r="I197" s="955"/>
      <c r="J197" s="956"/>
      <c r="K197" s="979"/>
      <c r="L197" s="983"/>
      <c r="M197" s="175"/>
      <c r="N197" s="176"/>
      <c r="O197" s="177"/>
      <c r="P197" s="46"/>
      <c r="Q197" s="47"/>
      <c r="R197" s="864"/>
      <c r="S197" s="48"/>
      <c r="T197" s="867"/>
      <c r="U197" s="49"/>
      <c r="V197" s="867"/>
      <c r="W197" s="49"/>
      <c r="X197" s="867"/>
      <c r="Y197" s="49"/>
      <c r="Z197" s="867"/>
      <c r="AA197" s="49"/>
      <c r="AB197" s="867"/>
      <c r="AC197" s="49"/>
      <c r="AD197" s="867"/>
      <c r="AE197" s="49"/>
      <c r="AF197" s="867"/>
      <c r="AG197" s="50"/>
      <c r="AH197" s="861"/>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3"/>
      <c r="B198" s="935"/>
      <c r="C198" s="938"/>
      <c r="D198" s="941"/>
      <c r="E198" s="948"/>
      <c r="F198" s="944"/>
      <c r="G198" s="966"/>
      <c r="H198" s="950"/>
      <c r="I198" s="955"/>
      <c r="J198" s="956"/>
      <c r="K198" s="979"/>
      <c r="L198" s="983"/>
      <c r="M198" s="175"/>
      <c r="N198" s="176"/>
      <c r="O198" s="177"/>
      <c r="P198" s="46"/>
      <c r="Q198" s="47"/>
      <c r="R198" s="864"/>
      <c r="S198" s="48"/>
      <c r="T198" s="867"/>
      <c r="U198" s="49"/>
      <c r="V198" s="867"/>
      <c r="W198" s="49"/>
      <c r="X198" s="867"/>
      <c r="Y198" s="49"/>
      <c r="Z198" s="867"/>
      <c r="AA198" s="49"/>
      <c r="AB198" s="867"/>
      <c r="AC198" s="49"/>
      <c r="AD198" s="867"/>
      <c r="AE198" s="49"/>
      <c r="AF198" s="867"/>
      <c r="AG198" s="50"/>
      <c r="AH198" s="861"/>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3"/>
      <c r="B199" s="935"/>
      <c r="C199" s="938"/>
      <c r="D199" s="941"/>
      <c r="E199" s="948"/>
      <c r="F199" s="944"/>
      <c r="G199" s="966"/>
      <c r="H199" s="950"/>
      <c r="I199" s="955"/>
      <c r="J199" s="956"/>
      <c r="K199" s="979"/>
      <c r="L199" s="983"/>
      <c r="M199" s="175"/>
      <c r="N199" s="176"/>
      <c r="O199" s="177"/>
      <c r="P199" s="46"/>
      <c r="Q199" s="47"/>
      <c r="R199" s="864"/>
      <c r="S199" s="48"/>
      <c r="T199" s="867"/>
      <c r="U199" s="49"/>
      <c r="V199" s="867"/>
      <c r="W199" s="49"/>
      <c r="X199" s="867"/>
      <c r="Y199" s="49"/>
      <c r="Z199" s="867"/>
      <c r="AA199" s="49"/>
      <c r="AB199" s="867"/>
      <c r="AC199" s="49"/>
      <c r="AD199" s="867"/>
      <c r="AE199" s="49"/>
      <c r="AF199" s="867"/>
      <c r="AG199" s="50"/>
      <c r="AH199" s="861"/>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3"/>
      <c r="B200" s="935"/>
      <c r="C200" s="938"/>
      <c r="D200" s="941"/>
      <c r="E200" s="948"/>
      <c r="F200" s="944"/>
      <c r="G200" s="966"/>
      <c r="H200" s="950"/>
      <c r="I200" s="955"/>
      <c r="J200" s="956"/>
      <c r="K200" s="979"/>
      <c r="L200" s="983"/>
      <c r="M200" s="175"/>
      <c r="N200" s="176"/>
      <c r="O200" s="177"/>
      <c r="P200" s="46"/>
      <c r="Q200" s="47"/>
      <c r="R200" s="864"/>
      <c r="S200" s="48"/>
      <c r="T200" s="867"/>
      <c r="U200" s="49"/>
      <c r="V200" s="867"/>
      <c r="W200" s="49"/>
      <c r="X200" s="867"/>
      <c r="Y200" s="49"/>
      <c r="Z200" s="867"/>
      <c r="AA200" s="49"/>
      <c r="AB200" s="867"/>
      <c r="AC200" s="49"/>
      <c r="AD200" s="867"/>
      <c r="AE200" s="49"/>
      <c r="AF200" s="867"/>
      <c r="AG200" s="50"/>
      <c r="AH200" s="861"/>
      <c r="AI200" s="104">
        <f t="shared" si="725"/>
        <v>0</v>
      </c>
      <c r="AJ200" s="51"/>
      <c r="AK200" s="52"/>
      <c r="AL200" s="52"/>
      <c r="AM200" s="52"/>
      <c r="AN200" s="52"/>
      <c r="AO200" s="52"/>
      <c r="AP200" s="53">
        <f t="shared" si="726"/>
        <v>0</v>
      </c>
      <c r="AQ200" s="54"/>
      <c r="AR200" s="52"/>
      <c r="AS200" s="53">
        <f t="shared" si="727"/>
        <v>0</v>
      </c>
      <c r="AT200" s="54"/>
      <c r="AU200" s="52"/>
      <c r="AV200" s="52"/>
      <c r="AW200" s="52"/>
      <c r="AX200" s="55"/>
      <c r="AY200" s="56"/>
      <c r="AZ200" s="56"/>
      <c r="BA200" s="57"/>
    </row>
    <row r="201" spans="1:53" ht="17.25" hidden="1" customHeight="1" x14ac:dyDescent="0.2">
      <c r="A201" s="933"/>
      <c r="B201" s="936"/>
      <c r="C201" s="939"/>
      <c r="D201" s="942"/>
      <c r="E201" s="948"/>
      <c r="F201" s="945"/>
      <c r="G201" s="967"/>
      <c r="H201" s="951"/>
      <c r="I201" s="955"/>
      <c r="J201" s="956"/>
      <c r="K201" s="980"/>
      <c r="L201" s="983"/>
      <c r="M201" s="178"/>
      <c r="N201" s="179"/>
      <c r="O201" s="180"/>
      <c r="P201" s="107"/>
      <c r="Q201" s="108"/>
      <c r="R201" s="864"/>
      <c r="S201" s="109"/>
      <c r="T201" s="867"/>
      <c r="U201" s="110"/>
      <c r="V201" s="867"/>
      <c r="W201" s="110"/>
      <c r="X201" s="867"/>
      <c r="Y201" s="110"/>
      <c r="Z201" s="867"/>
      <c r="AA201" s="110"/>
      <c r="AB201" s="867"/>
      <c r="AC201" s="110"/>
      <c r="AD201" s="867"/>
      <c r="AE201" s="110"/>
      <c r="AF201" s="867"/>
      <c r="AG201" s="111"/>
      <c r="AH201" s="862"/>
      <c r="AI201" s="104">
        <f t="shared" si="725"/>
        <v>0</v>
      </c>
      <c r="AJ201" s="112"/>
      <c r="AK201" s="113"/>
      <c r="AL201" s="113"/>
      <c r="AM201" s="113"/>
      <c r="AN201" s="113"/>
      <c r="AO201" s="113"/>
      <c r="AP201" s="53">
        <f t="shared" si="726"/>
        <v>0</v>
      </c>
      <c r="AQ201" s="114"/>
      <c r="AR201" s="113"/>
      <c r="AS201" s="53">
        <f>SUM(AQ201:AR201)</f>
        <v>0</v>
      </c>
      <c r="AT201" s="114"/>
      <c r="AU201" s="113"/>
      <c r="AV201" s="113"/>
      <c r="AW201" s="113"/>
      <c r="AX201" s="115"/>
      <c r="AY201" s="116"/>
      <c r="AZ201" s="116"/>
      <c r="BA201" s="117"/>
    </row>
    <row r="202" spans="1:53" ht="9.9499999999999993" hidden="1" customHeight="1" thickBot="1" x14ac:dyDescent="0.25">
      <c r="A202" s="934"/>
      <c r="B202" s="937"/>
      <c r="C202" s="940"/>
      <c r="D202" s="943"/>
      <c r="E202" s="949"/>
      <c r="F202" s="946"/>
      <c r="G202" s="968"/>
      <c r="H202" s="952"/>
      <c r="I202" s="957"/>
      <c r="J202" s="958"/>
      <c r="K202" s="981"/>
      <c r="L202" s="984"/>
      <c r="M202" s="181"/>
      <c r="N202" s="182"/>
      <c r="O202" s="183"/>
      <c r="P202" s="118"/>
      <c r="Q202" s="118"/>
      <c r="R202" s="865"/>
      <c r="S202" s="184"/>
      <c r="T202" s="868"/>
      <c r="U202" s="185"/>
      <c r="V202" s="868"/>
      <c r="W202" s="185"/>
      <c r="X202" s="868"/>
      <c r="Y202" s="185"/>
      <c r="Z202" s="868"/>
      <c r="AA202" s="185"/>
      <c r="AB202" s="868"/>
      <c r="AC202" s="185"/>
      <c r="AD202" s="868"/>
      <c r="AE202" s="185"/>
      <c r="AF202" s="868"/>
      <c r="AG202" s="186"/>
      <c r="AH202" s="119"/>
      <c r="AI202" s="120"/>
      <c r="AJ202" s="187"/>
      <c r="AK202" s="188"/>
      <c r="AL202" s="188"/>
      <c r="AM202" s="188"/>
      <c r="AN202" s="188"/>
      <c r="AO202" s="188"/>
      <c r="AP202" s="121"/>
      <c r="AQ202" s="189"/>
      <c r="AR202" s="188"/>
      <c r="AS202" s="121"/>
      <c r="AT202" s="189"/>
      <c r="AU202" s="188"/>
      <c r="AV202" s="188"/>
      <c r="AW202" s="188"/>
      <c r="AX202" s="190"/>
      <c r="AY202" s="191"/>
      <c r="AZ202" s="191"/>
      <c r="BA202" s="192"/>
    </row>
    <row r="203" spans="1:53" ht="6" customHeight="1" x14ac:dyDescent="0.2">
      <c r="A203" s="157"/>
      <c r="B203" s="193"/>
      <c r="C203" s="193"/>
      <c r="D203" s="193"/>
      <c r="E203" s="193"/>
      <c r="F203" s="193"/>
      <c r="G203" s="193"/>
      <c r="H203" s="193"/>
      <c r="I203" s="965"/>
      <c r="J203" s="965"/>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4"/>
      <c r="AJ203" s="194"/>
      <c r="AK203" s="194"/>
      <c r="AL203" s="194"/>
      <c r="AM203" s="194"/>
      <c r="AN203" s="194"/>
      <c r="AO203" s="195"/>
      <c r="AP203" s="194"/>
      <c r="AQ203" s="194"/>
      <c r="AR203" s="194"/>
      <c r="AS203" s="194"/>
      <c r="AT203" s="194"/>
      <c r="AU203" s="194"/>
      <c r="AV203" s="194"/>
      <c r="AW203" s="194"/>
      <c r="AX203" s="194"/>
      <c r="AY203" s="194"/>
      <c r="AZ203" s="194"/>
      <c r="BA203" s="157"/>
    </row>
    <row r="205" spans="1:53" x14ac:dyDescent="0.2">
      <c r="B205" s="887"/>
      <c r="C205" s="889" t="s">
        <v>1669</v>
      </c>
      <c r="D205" s="890"/>
      <c r="E205" s="890"/>
      <c r="F205" s="890"/>
      <c r="G205" s="890"/>
      <c r="H205" s="890"/>
      <c r="I205" s="890"/>
      <c r="J205" s="890"/>
    </row>
    <row r="206" spans="1:53" x14ac:dyDescent="0.2">
      <c r="B206" s="888"/>
      <c r="C206" s="889"/>
      <c r="D206" s="890"/>
      <c r="E206" s="890"/>
      <c r="F206" s="890"/>
      <c r="G206" s="890"/>
      <c r="H206" s="890"/>
      <c r="I206" s="890"/>
      <c r="J206" s="890"/>
    </row>
    <row r="312" spans="14:15" x14ac:dyDescent="0.2">
      <c r="N312" s="122" t="s">
        <v>1913</v>
      </c>
      <c r="O312" s="122" t="s">
        <v>1914</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password="F190" sheet="1" objects="1" scenarios="1"/>
  <mergeCells count="488">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H169:AH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H133:AH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H97:AH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H79:AH84"/>
    <mergeCell ref="A87:A94"/>
    <mergeCell ref="B88:B94"/>
    <mergeCell ref="C88:C94"/>
    <mergeCell ref="D88:D94"/>
    <mergeCell ref="E88:E94"/>
    <mergeCell ref="F88:F94"/>
    <mergeCell ref="G88:G94"/>
    <mergeCell ref="H88:H94"/>
    <mergeCell ref="I88:J94"/>
    <mergeCell ref="I86:J86"/>
    <mergeCell ref="AF88:AF94"/>
    <mergeCell ref="AH88:AH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H196:AH201"/>
    <mergeCell ref="AD178:AD184"/>
    <mergeCell ref="AF187:AF193"/>
    <mergeCell ref="AH187:AH192"/>
    <mergeCell ref="K187:K193"/>
    <mergeCell ref="L187:L193"/>
    <mergeCell ref="R187:R193"/>
    <mergeCell ref="T187:T193"/>
    <mergeCell ref="V187:V193"/>
    <mergeCell ref="X187:X193"/>
    <mergeCell ref="Z187:Z193"/>
    <mergeCell ref="AB187:AB193"/>
    <mergeCell ref="AD187:AD193"/>
    <mergeCell ref="AF160:AF166"/>
    <mergeCell ref="AH160:AH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2:R28"/>
    <mergeCell ref="T22:T28"/>
    <mergeCell ref="V22:V28"/>
    <mergeCell ref="X22:X28"/>
    <mergeCell ref="Z22:Z28"/>
    <mergeCell ref="AB22:AB28"/>
    <mergeCell ref="AD22:AD28"/>
    <mergeCell ref="I203:J203"/>
    <mergeCell ref="A21:A28"/>
    <mergeCell ref="B22:B28"/>
    <mergeCell ref="C22:C28"/>
    <mergeCell ref="D22:D28"/>
    <mergeCell ref="E22:E28"/>
    <mergeCell ref="F22:F28"/>
    <mergeCell ref="G22:G28"/>
    <mergeCell ref="H22:H28"/>
    <mergeCell ref="I22:J28"/>
    <mergeCell ref="I176:J176"/>
    <mergeCell ref="I167:J167"/>
    <mergeCell ref="I140:J140"/>
    <mergeCell ref="I122:J122"/>
    <mergeCell ref="I104:J104"/>
    <mergeCell ref="I95:J95"/>
    <mergeCell ref="I41:J41"/>
    <mergeCell ref="AF22:AF28"/>
    <mergeCell ref="AH22:AH27"/>
    <mergeCell ref="I29:J29"/>
    <mergeCell ref="K196:K202"/>
    <mergeCell ref="L196:L202"/>
    <mergeCell ref="R196:R202"/>
    <mergeCell ref="T196:T202"/>
    <mergeCell ref="V196:V202"/>
    <mergeCell ref="X196:X202"/>
    <mergeCell ref="Z196:Z202"/>
    <mergeCell ref="AB196:AB202"/>
    <mergeCell ref="AD196:AD202"/>
    <mergeCell ref="I194:J194"/>
    <mergeCell ref="AF178:AF184"/>
    <mergeCell ref="AH178:AH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H142:AH147"/>
    <mergeCell ref="I149:J149"/>
    <mergeCell ref="K142:K148"/>
    <mergeCell ref="L142:L148"/>
    <mergeCell ref="R142:R148"/>
    <mergeCell ref="T142:T148"/>
    <mergeCell ref="V142:V148"/>
    <mergeCell ref="X142:X148"/>
    <mergeCell ref="Z142:Z148"/>
    <mergeCell ref="AB142:AB148"/>
    <mergeCell ref="AD142:AD148"/>
    <mergeCell ref="AF151:AF157"/>
    <mergeCell ref="AH151:AH156"/>
    <mergeCell ref="K151:K157"/>
    <mergeCell ref="L151:L157"/>
    <mergeCell ref="R151:R157"/>
    <mergeCell ref="T151:T157"/>
    <mergeCell ref="V151:V157"/>
    <mergeCell ref="X151:X157"/>
    <mergeCell ref="Z151:Z157"/>
    <mergeCell ref="AB151:AB157"/>
    <mergeCell ref="AD151:AD157"/>
    <mergeCell ref="AF124:AF130"/>
    <mergeCell ref="AH124:AH129"/>
    <mergeCell ref="I131:J131"/>
    <mergeCell ref="K124:K130"/>
    <mergeCell ref="L124:L130"/>
    <mergeCell ref="R124:R130"/>
    <mergeCell ref="T124:T130"/>
    <mergeCell ref="V124:V130"/>
    <mergeCell ref="X124:X130"/>
    <mergeCell ref="Z124:Z130"/>
    <mergeCell ref="AB124:AB130"/>
    <mergeCell ref="AD124:AD130"/>
    <mergeCell ref="AF106:AF112"/>
    <mergeCell ref="AH106:AH111"/>
    <mergeCell ref="I113:J113"/>
    <mergeCell ref="K106:K112"/>
    <mergeCell ref="L106:L112"/>
    <mergeCell ref="R106:R112"/>
    <mergeCell ref="T106:T112"/>
    <mergeCell ref="V106:V112"/>
    <mergeCell ref="X106:X112"/>
    <mergeCell ref="Z106:Z112"/>
    <mergeCell ref="AB106:AB112"/>
    <mergeCell ref="AD106:AD112"/>
    <mergeCell ref="AF115:AF121"/>
    <mergeCell ref="AH115:AH120"/>
    <mergeCell ref="K115:K121"/>
    <mergeCell ref="L115:L121"/>
    <mergeCell ref="R115:R121"/>
    <mergeCell ref="T115:T121"/>
    <mergeCell ref="V115:V121"/>
    <mergeCell ref="X115:X121"/>
    <mergeCell ref="Z115:Z121"/>
    <mergeCell ref="AB115:AB121"/>
    <mergeCell ref="AD115:AD121"/>
    <mergeCell ref="AF70:AF76"/>
    <mergeCell ref="AH70:AH75"/>
    <mergeCell ref="I77:J77"/>
    <mergeCell ref="A69:A76"/>
    <mergeCell ref="Z61:Z67"/>
    <mergeCell ref="AB61:AB67"/>
    <mergeCell ref="AD61:AD67"/>
    <mergeCell ref="AF61:AF67"/>
    <mergeCell ref="AH61:AH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H52:AH57"/>
    <mergeCell ref="R43:R49"/>
    <mergeCell ref="T43:T49"/>
    <mergeCell ref="V43:V49"/>
    <mergeCell ref="X43:X49"/>
    <mergeCell ref="Z43:Z49"/>
    <mergeCell ref="AB43:AB49"/>
    <mergeCell ref="AD43:AD49"/>
    <mergeCell ref="AF43:AF49"/>
    <mergeCell ref="AH43:AH48"/>
    <mergeCell ref="R31:R40"/>
    <mergeCell ref="T31:T40"/>
    <mergeCell ref="V31:V40"/>
    <mergeCell ref="X31:X40"/>
    <mergeCell ref="Z31:Z40"/>
    <mergeCell ref="AB31:AB40"/>
    <mergeCell ref="AD31:AD40"/>
    <mergeCell ref="AF31:AF40"/>
    <mergeCell ref="AH31:AH39"/>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19"/>
    <mergeCell ref="I13:J19"/>
    <mergeCell ref="K13:K19"/>
    <mergeCell ref="K22:K28"/>
    <mergeCell ref="L13:L19"/>
    <mergeCell ref="I20:J20"/>
    <mergeCell ref="G13:G19"/>
    <mergeCell ref="G31:G40"/>
    <mergeCell ref="H31:H40"/>
    <mergeCell ref="I31:J40"/>
    <mergeCell ref="K31:K40"/>
    <mergeCell ref="L31:L40"/>
    <mergeCell ref="L22:L28"/>
    <mergeCell ref="A12:A19"/>
    <mergeCell ref="B13:B19"/>
    <mergeCell ref="C13:C19"/>
    <mergeCell ref="D13:D19"/>
    <mergeCell ref="F13:F19"/>
    <mergeCell ref="A30:A40"/>
    <mergeCell ref="B31:B40"/>
    <mergeCell ref="C31:C40"/>
    <mergeCell ref="D31:D40"/>
    <mergeCell ref="E31:E40"/>
    <mergeCell ref="F31:F4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disablePrompts="1" count="4">
    <dataValidation type="list" allowBlank="1" showInputMessage="1" showErrorMessage="1" sqref="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196:D202 D22:D28 D43:D49 D52:D58 D61:D67 D70:D76 D79:D85 D88:D94 D97:D103 D106:D112 D115:D121 D124:D130 D133:D139 D142:D148 D151:D157 D160:D166 D169:D175 D178:D184 D187:D193 D31:D40">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WVV983155:WVX983155 WLZ983155:WMB983155 WCD983155:WCF983155 VSH983155:VSJ983155 VIL983155:VIN983155 UYP983155:UYR983155 UOT983155:UOV983155 UEX983155:UEZ983155 TVB983155:TVD983155 TLF983155:TLH983155 TBJ983155:TBL983155 SRN983155:SRP983155 SHR983155:SHT983155 RXV983155:RXX983155 RNZ983155:ROB983155 RED983155:REF983155 QUH983155:QUJ983155 QKL983155:QKN983155 QAP983155:QAR983155 PQT983155:PQV983155 PGX983155:PGZ983155 OXB983155:OXD983155 ONF983155:ONH983155 ODJ983155:ODL983155 NTN983155:NTP983155 NJR983155:NJT983155 MZV983155:MZX983155 MPZ983155:MQB983155 MGD983155:MGF983155 LWH983155:LWJ983155 LML983155:LMN983155 LCP983155:LCR983155 KST983155:KSV983155 KIX983155:KIZ983155 JZB983155:JZD983155 JPF983155:JPH983155 JFJ983155:JFL983155 IVN983155:IVP983155 ILR983155:ILT983155 IBV983155:IBX983155 HRZ983155:HSB983155 HID983155:HIF983155 GYH983155:GYJ983155 GOL983155:GON983155 GEP983155:GER983155 FUT983155:FUV983155 FKX983155:FKZ983155 FBB983155:FBD983155 ERF983155:ERH983155 EHJ983155:EHL983155 DXN983155:DXP983155 DNR983155:DNT983155 DDV983155:DDX983155 CTZ983155:CUB983155 CKD983155:CKF983155 CAH983155:CAJ983155 BQL983155:BQN983155 BGP983155:BGR983155 AWT983155:AWV983155 AMX983155:AMZ983155 ADB983155:ADD983155 TF983155:TH983155 JJ983155:JL983155 N983155:P983155 WVV917619:WVX917619 WLZ917619:WMB917619 WCD917619:WCF917619 VSH917619:VSJ917619 VIL917619:VIN917619 UYP917619:UYR917619 UOT917619:UOV917619 UEX917619:UEZ917619 TVB917619:TVD917619 TLF917619:TLH917619 TBJ917619:TBL917619 SRN917619:SRP917619 SHR917619:SHT917619 RXV917619:RXX917619 RNZ917619:ROB917619 RED917619:REF917619 QUH917619:QUJ917619 QKL917619:QKN917619 QAP917619:QAR917619 PQT917619:PQV917619 PGX917619:PGZ917619 OXB917619:OXD917619 ONF917619:ONH917619 ODJ917619:ODL917619 NTN917619:NTP917619 NJR917619:NJT917619 MZV917619:MZX917619 MPZ917619:MQB917619 MGD917619:MGF917619 LWH917619:LWJ917619 LML917619:LMN917619 LCP917619:LCR917619 KST917619:KSV917619 KIX917619:KIZ917619 JZB917619:JZD917619 JPF917619:JPH917619 JFJ917619:JFL917619 IVN917619:IVP917619 ILR917619:ILT917619 IBV917619:IBX917619 HRZ917619:HSB917619 HID917619:HIF917619 GYH917619:GYJ917619 GOL917619:GON917619 GEP917619:GER917619 FUT917619:FUV917619 FKX917619:FKZ917619 FBB917619:FBD917619 ERF917619:ERH917619 EHJ917619:EHL917619 DXN917619:DXP917619 DNR917619:DNT917619 DDV917619:DDX917619 CTZ917619:CUB917619 CKD917619:CKF917619 CAH917619:CAJ917619 BQL917619:BQN917619 BGP917619:BGR917619 AWT917619:AWV917619 AMX917619:AMZ917619 ADB917619:ADD917619 TF917619:TH917619 JJ917619:JL917619 N917619:P917619 WVV852083:WVX852083 WLZ852083:WMB852083 WCD852083:WCF852083 VSH852083:VSJ852083 VIL852083:VIN852083 UYP852083:UYR852083 UOT852083:UOV852083 UEX852083:UEZ852083 TVB852083:TVD852083 TLF852083:TLH852083 TBJ852083:TBL852083 SRN852083:SRP852083 SHR852083:SHT852083 RXV852083:RXX852083 RNZ852083:ROB852083 RED852083:REF852083 QUH852083:QUJ852083 QKL852083:QKN852083 QAP852083:QAR852083 PQT852083:PQV852083 PGX852083:PGZ852083 OXB852083:OXD852083 ONF852083:ONH852083 ODJ852083:ODL852083 NTN852083:NTP852083 NJR852083:NJT852083 MZV852083:MZX852083 MPZ852083:MQB852083 MGD852083:MGF852083 LWH852083:LWJ852083 LML852083:LMN852083 LCP852083:LCR852083 KST852083:KSV852083 KIX852083:KIZ852083 JZB852083:JZD852083 JPF852083:JPH852083 JFJ852083:JFL852083 IVN852083:IVP852083 ILR852083:ILT852083 IBV852083:IBX852083 HRZ852083:HSB852083 HID852083:HIF852083 GYH852083:GYJ852083 GOL852083:GON852083 GEP852083:GER852083 FUT852083:FUV852083 FKX852083:FKZ852083 FBB852083:FBD852083 ERF852083:ERH852083 EHJ852083:EHL852083 DXN852083:DXP852083 DNR852083:DNT852083 DDV852083:DDX852083 CTZ852083:CUB852083 CKD852083:CKF852083 CAH852083:CAJ852083 BQL852083:BQN852083 BGP852083:BGR852083 AWT852083:AWV852083 AMX852083:AMZ852083 ADB852083:ADD852083 TF852083:TH852083 JJ852083:JL852083 N852083:P852083 WVV786547:WVX786547 WLZ786547:WMB786547 WCD786547:WCF786547 VSH786547:VSJ786547 VIL786547:VIN786547 UYP786547:UYR786547 UOT786547:UOV786547 UEX786547:UEZ786547 TVB786547:TVD786547 TLF786547:TLH786547 TBJ786547:TBL786547 SRN786547:SRP786547 SHR786547:SHT786547 RXV786547:RXX786547 RNZ786547:ROB786547 RED786547:REF786547 QUH786547:QUJ786547 QKL786547:QKN786547 QAP786547:QAR786547 PQT786547:PQV786547 PGX786547:PGZ786547 OXB786547:OXD786547 ONF786547:ONH786547 ODJ786547:ODL786547 NTN786547:NTP786547 NJR786547:NJT786547 MZV786547:MZX786547 MPZ786547:MQB786547 MGD786547:MGF786547 LWH786547:LWJ786547 LML786547:LMN786547 LCP786547:LCR786547 KST786547:KSV786547 KIX786547:KIZ786547 JZB786547:JZD786547 JPF786547:JPH786547 JFJ786547:JFL786547 IVN786547:IVP786547 ILR786547:ILT786547 IBV786547:IBX786547 HRZ786547:HSB786547 HID786547:HIF786547 GYH786547:GYJ786547 GOL786547:GON786547 GEP786547:GER786547 FUT786547:FUV786547 FKX786547:FKZ786547 FBB786547:FBD786547 ERF786547:ERH786547 EHJ786547:EHL786547 DXN786547:DXP786547 DNR786547:DNT786547 DDV786547:DDX786547 CTZ786547:CUB786547 CKD786547:CKF786547 CAH786547:CAJ786547 BQL786547:BQN786547 BGP786547:BGR786547 AWT786547:AWV786547 AMX786547:AMZ786547 ADB786547:ADD786547 TF786547:TH786547 JJ786547:JL786547 N786547:P786547 WVV721011:WVX721011 WLZ721011:WMB721011 WCD721011:WCF721011 VSH721011:VSJ721011 VIL721011:VIN721011 UYP721011:UYR721011 UOT721011:UOV721011 UEX721011:UEZ721011 TVB721011:TVD721011 TLF721011:TLH721011 TBJ721011:TBL721011 SRN721011:SRP721011 SHR721011:SHT721011 RXV721011:RXX721011 RNZ721011:ROB721011 RED721011:REF721011 QUH721011:QUJ721011 QKL721011:QKN721011 QAP721011:QAR721011 PQT721011:PQV721011 PGX721011:PGZ721011 OXB721011:OXD721011 ONF721011:ONH721011 ODJ721011:ODL721011 NTN721011:NTP721011 NJR721011:NJT721011 MZV721011:MZX721011 MPZ721011:MQB721011 MGD721011:MGF721011 LWH721011:LWJ721011 LML721011:LMN721011 LCP721011:LCR721011 KST721011:KSV721011 KIX721011:KIZ721011 JZB721011:JZD721011 JPF721011:JPH721011 JFJ721011:JFL721011 IVN721011:IVP721011 ILR721011:ILT721011 IBV721011:IBX721011 HRZ721011:HSB721011 HID721011:HIF721011 GYH721011:GYJ721011 GOL721011:GON721011 GEP721011:GER721011 FUT721011:FUV721011 FKX721011:FKZ721011 FBB721011:FBD721011 ERF721011:ERH721011 EHJ721011:EHL721011 DXN721011:DXP721011 DNR721011:DNT721011 DDV721011:DDX721011 CTZ721011:CUB721011 CKD721011:CKF721011 CAH721011:CAJ721011 BQL721011:BQN721011 BGP721011:BGR721011 AWT721011:AWV721011 AMX721011:AMZ721011 ADB721011:ADD721011 TF721011:TH721011 JJ721011:JL721011 N721011:P721011 WVV655475:WVX655475 WLZ655475:WMB655475 WCD655475:WCF655475 VSH655475:VSJ655475 VIL655475:VIN655475 UYP655475:UYR655475 UOT655475:UOV655475 UEX655475:UEZ655475 TVB655475:TVD655475 TLF655475:TLH655475 TBJ655475:TBL655475 SRN655475:SRP655475 SHR655475:SHT655475 RXV655475:RXX655475 RNZ655475:ROB655475 RED655475:REF655475 QUH655475:QUJ655475 QKL655475:QKN655475 QAP655475:QAR655475 PQT655475:PQV655475 PGX655475:PGZ655475 OXB655475:OXD655475 ONF655475:ONH655475 ODJ655475:ODL655475 NTN655475:NTP655475 NJR655475:NJT655475 MZV655475:MZX655475 MPZ655475:MQB655475 MGD655475:MGF655475 LWH655475:LWJ655475 LML655475:LMN655475 LCP655475:LCR655475 KST655475:KSV655475 KIX655475:KIZ655475 JZB655475:JZD655475 JPF655475:JPH655475 JFJ655475:JFL655475 IVN655475:IVP655475 ILR655475:ILT655475 IBV655475:IBX655475 HRZ655475:HSB655475 HID655475:HIF655475 GYH655475:GYJ655475 GOL655475:GON655475 GEP655475:GER655475 FUT655475:FUV655475 FKX655475:FKZ655475 FBB655475:FBD655475 ERF655475:ERH655475 EHJ655475:EHL655475 DXN655475:DXP655475 DNR655475:DNT655475 DDV655475:DDX655475 CTZ655475:CUB655475 CKD655475:CKF655475 CAH655475:CAJ655475 BQL655475:BQN655475 BGP655475:BGR655475 AWT655475:AWV655475 AMX655475:AMZ655475 ADB655475:ADD655475 TF655475:TH655475 JJ655475:JL655475 N655475:P655475 WVV589939:WVX589939 WLZ589939:WMB589939 WCD589939:WCF589939 VSH589939:VSJ589939 VIL589939:VIN589939 UYP589939:UYR589939 UOT589939:UOV589939 UEX589939:UEZ589939 TVB589939:TVD589939 TLF589939:TLH589939 TBJ589939:TBL589939 SRN589939:SRP589939 SHR589939:SHT589939 RXV589939:RXX589939 RNZ589939:ROB589939 RED589939:REF589939 QUH589939:QUJ589939 QKL589939:QKN589939 QAP589939:QAR589939 PQT589939:PQV589939 PGX589939:PGZ589939 OXB589939:OXD589939 ONF589939:ONH589939 ODJ589939:ODL589939 NTN589939:NTP589939 NJR589939:NJT589939 MZV589939:MZX589939 MPZ589939:MQB589939 MGD589939:MGF589939 LWH589939:LWJ589939 LML589939:LMN589939 LCP589939:LCR589939 KST589939:KSV589939 KIX589939:KIZ589939 JZB589939:JZD589939 JPF589939:JPH589939 JFJ589939:JFL589939 IVN589939:IVP589939 ILR589939:ILT589939 IBV589939:IBX589939 HRZ589939:HSB589939 HID589939:HIF589939 GYH589939:GYJ589939 GOL589939:GON589939 GEP589939:GER589939 FUT589939:FUV589939 FKX589939:FKZ589939 FBB589939:FBD589939 ERF589939:ERH589939 EHJ589939:EHL589939 DXN589939:DXP589939 DNR589939:DNT589939 DDV589939:DDX589939 CTZ589939:CUB589939 CKD589939:CKF589939 CAH589939:CAJ589939 BQL589939:BQN589939 BGP589939:BGR589939 AWT589939:AWV589939 AMX589939:AMZ589939 ADB589939:ADD589939 TF589939:TH589939 JJ589939:JL589939 N589939:P589939 WVV524403:WVX524403 WLZ524403:WMB524403 WCD524403:WCF524403 VSH524403:VSJ524403 VIL524403:VIN524403 UYP524403:UYR524403 UOT524403:UOV524403 UEX524403:UEZ524403 TVB524403:TVD524403 TLF524403:TLH524403 TBJ524403:TBL524403 SRN524403:SRP524403 SHR524403:SHT524403 RXV524403:RXX524403 RNZ524403:ROB524403 RED524403:REF524403 QUH524403:QUJ524403 QKL524403:QKN524403 QAP524403:QAR524403 PQT524403:PQV524403 PGX524403:PGZ524403 OXB524403:OXD524403 ONF524403:ONH524403 ODJ524403:ODL524403 NTN524403:NTP524403 NJR524403:NJT524403 MZV524403:MZX524403 MPZ524403:MQB524403 MGD524403:MGF524403 LWH524403:LWJ524403 LML524403:LMN524403 LCP524403:LCR524403 KST524403:KSV524403 KIX524403:KIZ524403 JZB524403:JZD524403 JPF524403:JPH524403 JFJ524403:JFL524403 IVN524403:IVP524403 ILR524403:ILT524403 IBV524403:IBX524403 HRZ524403:HSB524403 HID524403:HIF524403 GYH524403:GYJ524403 GOL524403:GON524403 GEP524403:GER524403 FUT524403:FUV524403 FKX524403:FKZ524403 FBB524403:FBD524403 ERF524403:ERH524403 EHJ524403:EHL524403 DXN524403:DXP524403 DNR524403:DNT524403 DDV524403:DDX524403 CTZ524403:CUB524403 CKD524403:CKF524403 CAH524403:CAJ524403 BQL524403:BQN524403 BGP524403:BGR524403 AWT524403:AWV524403 AMX524403:AMZ524403 ADB524403:ADD524403 TF524403:TH524403 JJ524403:JL524403 N524403:P524403 WVV458867:WVX458867 WLZ458867:WMB458867 WCD458867:WCF458867 VSH458867:VSJ458867 VIL458867:VIN458867 UYP458867:UYR458867 UOT458867:UOV458867 UEX458867:UEZ458867 TVB458867:TVD458867 TLF458867:TLH458867 TBJ458867:TBL458867 SRN458867:SRP458867 SHR458867:SHT458867 RXV458867:RXX458867 RNZ458867:ROB458867 RED458867:REF458867 QUH458867:QUJ458867 QKL458867:QKN458867 QAP458867:QAR458867 PQT458867:PQV458867 PGX458867:PGZ458867 OXB458867:OXD458867 ONF458867:ONH458867 ODJ458867:ODL458867 NTN458867:NTP458867 NJR458867:NJT458867 MZV458867:MZX458867 MPZ458867:MQB458867 MGD458867:MGF458867 LWH458867:LWJ458867 LML458867:LMN458867 LCP458867:LCR458867 KST458867:KSV458867 KIX458867:KIZ458867 JZB458867:JZD458867 JPF458867:JPH458867 JFJ458867:JFL458867 IVN458867:IVP458867 ILR458867:ILT458867 IBV458867:IBX458867 HRZ458867:HSB458867 HID458867:HIF458867 GYH458867:GYJ458867 GOL458867:GON458867 GEP458867:GER458867 FUT458867:FUV458867 FKX458867:FKZ458867 FBB458867:FBD458867 ERF458867:ERH458867 EHJ458867:EHL458867 DXN458867:DXP458867 DNR458867:DNT458867 DDV458867:DDX458867 CTZ458867:CUB458867 CKD458867:CKF458867 CAH458867:CAJ458867 BQL458867:BQN458867 BGP458867:BGR458867 AWT458867:AWV458867 AMX458867:AMZ458867 ADB458867:ADD458867 TF458867:TH458867 JJ458867:JL458867 N458867:P458867 WVV393331:WVX393331 WLZ393331:WMB393331 WCD393331:WCF393331 VSH393331:VSJ393331 VIL393331:VIN393331 UYP393331:UYR393331 UOT393331:UOV393331 UEX393331:UEZ393331 TVB393331:TVD393331 TLF393331:TLH393331 TBJ393331:TBL393331 SRN393331:SRP393331 SHR393331:SHT393331 RXV393331:RXX393331 RNZ393331:ROB393331 RED393331:REF393331 QUH393331:QUJ393331 QKL393331:QKN393331 QAP393331:QAR393331 PQT393331:PQV393331 PGX393331:PGZ393331 OXB393331:OXD393331 ONF393331:ONH393331 ODJ393331:ODL393331 NTN393331:NTP393331 NJR393331:NJT393331 MZV393331:MZX393331 MPZ393331:MQB393331 MGD393331:MGF393331 LWH393331:LWJ393331 LML393331:LMN393331 LCP393331:LCR393331 KST393331:KSV393331 KIX393331:KIZ393331 JZB393331:JZD393331 JPF393331:JPH393331 JFJ393331:JFL393331 IVN393331:IVP393331 ILR393331:ILT393331 IBV393331:IBX393331 HRZ393331:HSB393331 HID393331:HIF393331 GYH393331:GYJ393331 GOL393331:GON393331 GEP393331:GER393331 FUT393331:FUV393331 FKX393331:FKZ393331 FBB393331:FBD393331 ERF393331:ERH393331 EHJ393331:EHL393331 DXN393331:DXP393331 DNR393331:DNT393331 DDV393331:DDX393331 CTZ393331:CUB393331 CKD393331:CKF393331 CAH393331:CAJ393331 BQL393331:BQN393331 BGP393331:BGR393331 AWT393331:AWV393331 AMX393331:AMZ393331 ADB393331:ADD393331 TF393331:TH393331 JJ393331:JL393331 N393331:P393331 WVV327795:WVX327795 WLZ327795:WMB327795 WCD327795:WCF327795 VSH327795:VSJ327795 VIL327795:VIN327795 UYP327795:UYR327795 UOT327795:UOV327795 UEX327795:UEZ327795 TVB327795:TVD327795 TLF327795:TLH327795 TBJ327795:TBL327795 SRN327795:SRP327795 SHR327795:SHT327795 RXV327795:RXX327795 RNZ327795:ROB327795 RED327795:REF327795 QUH327795:QUJ327795 QKL327795:QKN327795 QAP327795:QAR327795 PQT327795:PQV327795 PGX327795:PGZ327795 OXB327795:OXD327795 ONF327795:ONH327795 ODJ327795:ODL327795 NTN327795:NTP327795 NJR327795:NJT327795 MZV327795:MZX327795 MPZ327795:MQB327795 MGD327795:MGF327795 LWH327795:LWJ327795 LML327795:LMN327795 LCP327795:LCR327795 KST327795:KSV327795 KIX327795:KIZ327795 JZB327795:JZD327795 JPF327795:JPH327795 JFJ327795:JFL327795 IVN327795:IVP327795 ILR327795:ILT327795 IBV327795:IBX327795 HRZ327795:HSB327795 HID327795:HIF327795 GYH327795:GYJ327795 GOL327795:GON327795 GEP327795:GER327795 FUT327795:FUV327795 FKX327795:FKZ327795 FBB327795:FBD327795 ERF327795:ERH327795 EHJ327795:EHL327795 DXN327795:DXP327795 DNR327795:DNT327795 DDV327795:DDX327795 CTZ327795:CUB327795 CKD327795:CKF327795 CAH327795:CAJ327795 BQL327795:BQN327795 BGP327795:BGR327795 AWT327795:AWV327795 AMX327795:AMZ327795 ADB327795:ADD327795 TF327795:TH327795 JJ327795:JL327795 N327795:P327795 WVV262259:WVX262259 WLZ262259:WMB262259 WCD262259:WCF262259 VSH262259:VSJ262259 VIL262259:VIN262259 UYP262259:UYR262259 UOT262259:UOV262259 UEX262259:UEZ262259 TVB262259:TVD262259 TLF262259:TLH262259 TBJ262259:TBL262259 SRN262259:SRP262259 SHR262259:SHT262259 RXV262259:RXX262259 RNZ262259:ROB262259 RED262259:REF262259 QUH262259:QUJ262259 QKL262259:QKN262259 QAP262259:QAR262259 PQT262259:PQV262259 PGX262259:PGZ262259 OXB262259:OXD262259 ONF262259:ONH262259 ODJ262259:ODL262259 NTN262259:NTP262259 NJR262259:NJT262259 MZV262259:MZX262259 MPZ262259:MQB262259 MGD262259:MGF262259 LWH262259:LWJ262259 LML262259:LMN262259 LCP262259:LCR262259 KST262259:KSV262259 KIX262259:KIZ262259 JZB262259:JZD262259 JPF262259:JPH262259 JFJ262259:JFL262259 IVN262259:IVP262259 ILR262259:ILT262259 IBV262259:IBX262259 HRZ262259:HSB262259 HID262259:HIF262259 GYH262259:GYJ262259 GOL262259:GON262259 GEP262259:GER262259 FUT262259:FUV262259 FKX262259:FKZ262259 FBB262259:FBD262259 ERF262259:ERH262259 EHJ262259:EHL262259 DXN262259:DXP262259 DNR262259:DNT262259 DDV262259:DDX262259 CTZ262259:CUB262259 CKD262259:CKF262259 CAH262259:CAJ262259 BQL262259:BQN262259 BGP262259:BGR262259 AWT262259:AWV262259 AMX262259:AMZ262259 ADB262259:ADD262259 TF262259:TH262259 JJ262259:JL262259 N262259:P262259 WVV196723:WVX196723 WLZ196723:WMB196723 WCD196723:WCF196723 VSH196723:VSJ196723 VIL196723:VIN196723 UYP196723:UYR196723 UOT196723:UOV196723 UEX196723:UEZ196723 TVB196723:TVD196723 TLF196723:TLH196723 TBJ196723:TBL196723 SRN196723:SRP196723 SHR196723:SHT196723 RXV196723:RXX196723 RNZ196723:ROB196723 RED196723:REF196723 QUH196723:QUJ196723 QKL196723:QKN196723 QAP196723:QAR196723 PQT196723:PQV196723 PGX196723:PGZ196723 OXB196723:OXD196723 ONF196723:ONH196723 ODJ196723:ODL196723 NTN196723:NTP196723 NJR196723:NJT196723 MZV196723:MZX196723 MPZ196723:MQB196723 MGD196723:MGF196723 LWH196723:LWJ196723 LML196723:LMN196723 LCP196723:LCR196723 KST196723:KSV196723 KIX196723:KIZ196723 JZB196723:JZD196723 JPF196723:JPH196723 JFJ196723:JFL196723 IVN196723:IVP196723 ILR196723:ILT196723 IBV196723:IBX196723 HRZ196723:HSB196723 HID196723:HIF196723 GYH196723:GYJ196723 GOL196723:GON196723 GEP196723:GER196723 FUT196723:FUV196723 FKX196723:FKZ196723 FBB196723:FBD196723 ERF196723:ERH196723 EHJ196723:EHL196723 DXN196723:DXP196723 DNR196723:DNT196723 DDV196723:DDX196723 CTZ196723:CUB196723 CKD196723:CKF196723 CAH196723:CAJ196723 BQL196723:BQN196723 BGP196723:BGR196723 AWT196723:AWV196723 AMX196723:AMZ196723 ADB196723:ADD196723 TF196723:TH196723 JJ196723:JL196723 N196723:P196723 WVV131187:WVX131187 WLZ131187:WMB131187 WCD131187:WCF131187 VSH131187:VSJ131187 VIL131187:VIN131187 UYP131187:UYR131187 UOT131187:UOV131187 UEX131187:UEZ131187 TVB131187:TVD131187 TLF131187:TLH131187 TBJ131187:TBL131187 SRN131187:SRP131187 SHR131187:SHT131187 RXV131187:RXX131187 RNZ131187:ROB131187 RED131187:REF131187 QUH131187:QUJ131187 QKL131187:QKN131187 QAP131187:QAR131187 PQT131187:PQV131187 PGX131187:PGZ131187 OXB131187:OXD131187 ONF131187:ONH131187 ODJ131187:ODL131187 NTN131187:NTP131187 NJR131187:NJT131187 MZV131187:MZX131187 MPZ131187:MQB131187 MGD131187:MGF131187 LWH131187:LWJ131187 LML131187:LMN131187 LCP131187:LCR131187 KST131187:KSV131187 KIX131187:KIZ131187 JZB131187:JZD131187 JPF131187:JPH131187 JFJ131187:JFL131187 IVN131187:IVP131187 ILR131187:ILT131187 IBV131187:IBX131187 HRZ131187:HSB131187 HID131187:HIF131187 GYH131187:GYJ131187 GOL131187:GON131187 GEP131187:GER131187 FUT131187:FUV131187 FKX131187:FKZ131187 FBB131187:FBD131187 ERF131187:ERH131187 EHJ131187:EHL131187 DXN131187:DXP131187 DNR131187:DNT131187 DDV131187:DDX131187 CTZ131187:CUB131187 CKD131187:CKF131187 CAH131187:CAJ131187 BQL131187:BQN131187 BGP131187:BGR131187 AWT131187:AWV131187 AMX131187:AMZ131187 ADB131187:ADD131187 TF131187:TH131187 JJ131187:JL131187 N131187:P131187 WVV65651:WVX65651 WLZ65651:WMB65651 WCD65651:WCF65651 VSH65651:VSJ65651 VIL65651:VIN65651 UYP65651:UYR65651 UOT65651:UOV65651 UEX65651:UEZ65651 TVB65651:TVD65651 TLF65651:TLH65651 TBJ65651:TBL65651 SRN65651:SRP65651 SHR65651:SHT65651 RXV65651:RXX65651 RNZ65651:ROB65651 RED65651:REF65651 QUH65651:QUJ65651 QKL65651:QKN65651 QAP65651:QAR65651 PQT65651:PQV65651 PGX65651:PGZ65651 OXB65651:OXD65651 ONF65651:ONH65651 ODJ65651:ODL65651 NTN65651:NTP65651 NJR65651:NJT65651 MZV65651:MZX65651 MPZ65651:MQB65651 MGD65651:MGF65651 LWH65651:LWJ65651 LML65651:LMN65651 LCP65651:LCR65651 KST65651:KSV65651 KIX65651:KIZ65651 JZB65651:JZD65651 JPF65651:JPH65651 JFJ65651:JFL65651 IVN65651:IVP65651 ILR65651:ILT65651 IBV65651:IBX65651 HRZ65651:HSB65651 HID65651:HIF65651 GYH65651:GYJ65651 GOL65651:GON65651 GEP65651:GER65651 FUT65651:FUV65651 FKX65651:FKZ65651 FBB65651:FBD65651 ERF65651:ERH65651 EHJ65651:EHL65651 DXN65651:DXP65651 DNR65651:DNT65651 DDV65651:DDX65651 CTZ65651:CUB65651 CKD65651:CKF65651 CAH65651:CAJ65651 BQL65651:BQN65651 BGP65651:BGR65651 AWT65651:AWV65651 AMX65651:AMZ65651 ADB65651:ADD65651 TF65651:TH65651 JJ65651:JL65651 N65651:P65651 WVV983156 WLZ983156 WCD983156 VSH983156 VIL983156 UYP983156 UOT983156 UEX983156 TVB983156 TLF983156 TBJ983156 SRN983156 SHR983156 RXV983156 RNZ983156 RED983156 QUH983156 QKL983156 QAP983156 PQT983156 PGX983156 OXB983156 ONF983156 ODJ983156 NTN983156 NJR983156 MZV983156 MPZ983156 MGD983156 LWH983156 LML983156 LCP983156 KST983156 KIX983156 JZB983156 JPF983156 JFJ983156 IVN983156 ILR983156 IBV983156 HRZ983156 HID983156 GYH983156 GOL983156 GEP983156 FUT983156 FKX983156 FBB983156 ERF983156 EHJ983156 DXN983156 DNR983156 DDV983156 CTZ983156 CKD983156 CAH983156 BQL983156 BGP983156 AWT983156 AMX983156 ADB983156 TF983156 JJ983156 N983156 WVV917620 WLZ917620 WCD917620 VSH917620 VIL917620 UYP917620 UOT917620 UEX917620 TVB917620 TLF917620 TBJ917620 SRN917620 SHR917620 RXV917620 RNZ917620 RED917620 QUH917620 QKL917620 QAP917620 PQT917620 PGX917620 OXB917620 ONF917620 ODJ917620 NTN917620 NJR917620 MZV917620 MPZ917620 MGD917620 LWH917620 LML917620 LCP917620 KST917620 KIX917620 JZB917620 JPF917620 JFJ917620 IVN917620 ILR917620 IBV917620 HRZ917620 HID917620 GYH917620 GOL917620 GEP917620 FUT917620 FKX917620 FBB917620 ERF917620 EHJ917620 DXN917620 DNR917620 DDV917620 CTZ917620 CKD917620 CAH917620 BQL917620 BGP917620 AWT917620 AMX917620 ADB917620 TF917620 JJ917620 N917620 WVV852084 WLZ852084 WCD852084 VSH852084 VIL852084 UYP852084 UOT852084 UEX852084 TVB852084 TLF852084 TBJ852084 SRN852084 SHR852084 RXV852084 RNZ852084 RED852084 QUH852084 QKL852084 QAP852084 PQT852084 PGX852084 OXB852084 ONF852084 ODJ852084 NTN852084 NJR852084 MZV852084 MPZ852084 MGD852084 LWH852084 LML852084 LCP852084 KST852084 KIX852084 JZB852084 JPF852084 JFJ852084 IVN852084 ILR852084 IBV852084 HRZ852084 HID852084 GYH852084 GOL852084 GEP852084 FUT852084 FKX852084 FBB852084 ERF852084 EHJ852084 DXN852084 DNR852084 DDV852084 CTZ852084 CKD852084 CAH852084 BQL852084 BGP852084 AWT852084 AMX852084 ADB852084 TF852084 JJ852084 N852084 WVV786548 WLZ786548 WCD786548 VSH786548 VIL786548 UYP786548 UOT786548 UEX786548 TVB786548 TLF786548 TBJ786548 SRN786548 SHR786548 RXV786548 RNZ786548 RED786548 QUH786548 QKL786548 QAP786548 PQT786548 PGX786548 OXB786548 ONF786548 ODJ786548 NTN786548 NJR786548 MZV786548 MPZ786548 MGD786548 LWH786548 LML786548 LCP786548 KST786548 KIX786548 JZB786548 JPF786548 JFJ786548 IVN786548 ILR786548 IBV786548 HRZ786548 HID786548 GYH786548 GOL786548 GEP786548 FUT786548 FKX786548 FBB786548 ERF786548 EHJ786548 DXN786548 DNR786548 DDV786548 CTZ786548 CKD786548 CAH786548 BQL786548 BGP786548 AWT786548 AMX786548 ADB786548 TF786548 JJ786548 N786548 WVV721012 WLZ721012 WCD721012 VSH721012 VIL721012 UYP721012 UOT721012 UEX721012 TVB721012 TLF721012 TBJ721012 SRN721012 SHR721012 RXV721012 RNZ721012 RED721012 QUH721012 QKL721012 QAP721012 PQT721012 PGX721012 OXB721012 ONF721012 ODJ721012 NTN721012 NJR721012 MZV721012 MPZ721012 MGD721012 LWH721012 LML721012 LCP721012 KST721012 KIX721012 JZB721012 JPF721012 JFJ721012 IVN721012 ILR721012 IBV721012 HRZ721012 HID721012 GYH721012 GOL721012 GEP721012 FUT721012 FKX721012 FBB721012 ERF721012 EHJ721012 DXN721012 DNR721012 DDV721012 CTZ721012 CKD721012 CAH721012 BQL721012 BGP721012 AWT721012 AMX721012 ADB721012 TF721012 JJ721012 N721012 WVV655476 WLZ655476 WCD655476 VSH655476 VIL655476 UYP655476 UOT655476 UEX655476 TVB655476 TLF655476 TBJ655476 SRN655476 SHR655476 RXV655476 RNZ655476 RED655476 QUH655476 QKL655476 QAP655476 PQT655476 PGX655476 OXB655476 ONF655476 ODJ655476 NTN655476 NJR655476 MZV655476 MPZ655476 MGD655476 LWH655476 LML655476 LCP655476 KST655476 KIX655476 JZB655476 JPF655476 JFJ655476 IVN655476 ILR655476 IBV655476 HRZ655476 HID655476 GYH655476 GOL655476 GEP655476 FUT655476 FKX655476 FBB655476 ERF655476 EHJ655476 DXN655476 DNR655476 DDV655476 CTZ655476 CKD655476 CAH655476 BQL655476 BGP655476 AWT655476 AMX655476 ADB655476 TF655476 JJ655476 N655476 WVV589940 WLZ589940 WCD589940 VSH589940 VIL589940 UYP589940 UOT589940 UEX589940 TVB589940 TLF589940 TBJ589940 SRN589940 SHR589940 RXV589940 RNZ589940 RED589940 QUH589940 QKL589940 QAP589940 PQT589940 PGX589940 OXB589940 ONF589940 ODJ589940 NTN589940 NJR589940 MZV589940 MPZ589940 MGD589940 LWH589940 LML589940 LCP589940 KST589940 KIX589940 JZB589940 JPF589940 JFJ589940 IVN589940 ILR589940 IBV589940 HRZ589940 HID589940 GYH589940 GOL589940 GEP589940 FUT589940 FKX589940 FBB589940 ERF589940 EHJ589940 DXN589940 DNR589940 DDV589940 CTZ589940 CKD589940 CAH589940 BQL589940 BGP589940 AWT589940 AMX589940 ADB589940 TF589940 JJ589940 N589940 WVV524404 WLZ524404 WCD524404 VSH524404 VIL524404 UYP524404 UOT524404 UEX524404 TVB524404 TLF524404 TBJ524404 SRN524404 SHR524404 RXV524404 RNZ524404 RED524404 QUH524404 QKL524404 QAP524404 PQT524404 PGX524404 OXB524404 ONF524404 ODJ524404 NTN524404 NJR524404 MZV524404 MPZ524404 MGD524404 LWH524404 LML524404 LCP524404 KST524404 KIX524404 JZB524404 JPF524404 JFJ524404 IVN524404 ILR524404 IBV524404 HRZ524404 HID524404 GYH524404 GOL524404 GEP524404 FUT524404 FKX524404 FBB524404 ERF524404 EHJ524404 DXN524404 DNR524404 DDV524404 CTZ524404 CKD524404 CAH524404 BQL524404 BGP524404 AWT524404 AMX524404 ADB524404 TF524404 JJ524404 N524404 WVV458868 WLZ458868 WCD458868 VSH458868 VIL458868 UYP458868 UOT458868 UEX458868 TVB458868 TLF458868 TBJ458868 SRN458868 SHR458868 RXV458868 RNZ458868 RED458868 QUH458868 QKL458868 QAP458868 PQT458868 PGX458868 OXB458868 ONF458868 ODJ458868 NTN458868 NJR458868 MZV458868 MPZ458868 MGD458868 LWH458868 LML458868 LCP458868 KST458868 KIX458868 JZB458868 JPF458868 JFJ458868 IVN458868 ILR458868 IBV458868 HRZ458868 HID458868 GYH458868 GOL458868 GEP458868 FUT458868 FKX458868 FBB458868 ERF458868 EHJ458868 DXN458868 DNR458868 DDV458868 CTZ458868 CKD458868 CAH458868 BQL458868 BGP458868 AWT458868 AMX458868 ADB458868 TF458868 JJ458868 N458868 WVV393332 WLZ393332 WCD393332 VSH393332 VIL393332 UYP393332 UOT393332 UEX393332 TVB393332 TLF393332 TBJ393332 SRN393332 SHR393332 RXV393332 RNZ393332 RED393332 QUH393332 QKL393332 QAP393332 PQT393332 PGX393332 OXB393332 ONF393332 ODJ393332 NTN393332 NJR393332 MZV393332 MPZ393332 MGD393332 LWH393332 LML393332 LCP393332 KST393332 KIX393332 JZB393332 JPF393332 JFJ393332 IVN393332 ILR393332 IBV393332 HRZ393332 HID393332 GYH393332 GOL393332 GEP393332 FUT393332 FKX393332 FBB393332 ERF393332 EHJ393332 DXN393332 DNR393332 DDV393332 CTZ393332 CKD393332 CAH393332 BQL393332 BGP393332 AWT393332 AMX393332 ADB393332 TF393332 JJ393332 N393332 WVV327796 WLZ327796 WCD327796 VSH327796 VIL327796 UYP327796 UOT327796 UEX327796 TVB327796 TLF327796 TBJ327796 SRN327796 SHR327796 RXV327796 RNZ327796 RED327796 QUH327796 QKL327796 QAP327796 PQT327796 PGX327796 OXB327796 ONF327796 ODJ327796 NTN327796 NJR327796 MZV327796 MPZ327796 MGD327796 LWH327796 LML327796 LCP327796 KST327796 KIX327796 JZB327796 JPF327796 JFJ327796 IVN327796 ILR327796 IBV327796 HRZ327796 HID327796 GYH327796 GOL327796 GEP327796 FUT327796 FKX327796 FBB327796 ERF327796 EHJ327796 DXN327796 DNR327796 DDV327796 CTZ327796 CKD327796 CAH327796 BQL327796 BGP327796 AWT327796 AMX327796 ADB327796 TF327796 JJ327796 N327796 WVV262260 WLZ262260 WCD262260 VSH262260 VIL262260 UYP262260 UOT262260 UEX262260 TVB262260 TLF262260 TBJ262260 SRN262260 SHR262260 RXV262260 RNZ262260 RED262260 QUH262260 QKL262260 QAP262260 PQT262260 PGX262260 OXB262260 ONF262260 ODJ262260 NTN262260 NJR262260 MZV262260 MPZ262260 MGD262260 LWH262260 LML262260 LCP262260 KST262260 KIX262260 JZB262260 JPF262260 JFJ262260 IVN262260 ILR262260 IBV262260 HRZ262260 HID262260 GYH262260 GOL262260 GEP262260 FUT262260 FKX262260 FBB262260 ERF262260 EHJ262260 DXN262260 DNR262260 DDV262260 CTZ262260 CKD262260 CAH262260 BQL262260 BGP262260 AWT262260 AMX262260 ADB262260 TF262260 JJ262260 N262260 WVV196724 WLZ196724 WCD196724 VSH196724 VIL196724 UYP196724 UOT196724 UEX196724 TVB196724 TLF196724 TBJ196724 SRN196724 SHR196724 RXV196724 RNZ196724 RED196724 QUH196724 QKL196724 QAP196724 PQT196724 PGX196724 OXB196724 ONF196724 ODJ196724 NTN196724 NJR196724 MZV196724 MPZ196724 MGD196724 LWH196724 LML196724 LCP196724 KST196724 KIX196724 JZB196724 JPF196724 JFJ196724 IVN196724 ILR196724 IBV196724 HRZ196724 HID196724 GYH196724 GOL196724 GEP196724 FUT196724 FKX196724 FBB196724 ERF196724 EHJ196724 DXN196724 DNR196724 DDV196724 CTZ196724 CKD196724 CAH196724 BQL196724 BGP196724 AWT196724 AMX196724 ADB196724 TF196724 JJ196724 N196724 WVV131188 WLZ131188 WCD131188 VSH131188 VIL131188 UYP131188 UOT131188 UEX131188 TVB131188 TLF131188 TBJ131188 SRN131188 SHR131188 RXV131188 RNZ131188 RED131188 QUH131188 QKL131188 QAP131188 PQT131188 PGX131188 OXB131188 ONF131188 ODJ131188 NTN131188 NJR131188 MZV131188 MPZ131188 MGD131188 LWH131188 LML131188 LCP131188 KST131188 KIX131188 JZB131188 JPF131188 JFJ131188 IVN131188 ILR131188 IBV131188 HRZ131188 HID131188 GYH131188 GOL131188 GEP131188 FUT131188 FKX131188 FBB131188 ERF131188 EHJ131188 DXN131188 DNR131188 DDV131188 CTZ131188 CKD131188 CAH131188 BQL131188 BGP131188 AWT131188 AMX131188 ADB131188 TF131188 JJ131188 N131188 WVV65652 WLZ65652 WCD65652 VSH65652 VIL65652 UYP65652 UOT65652 UEX65652 TVB65652 TLF65652 TBJ65652 SRN65652 SHR65652 RXV65652 RNZ65652 RED65652 QUH65652 QKL65652 QAP65652 PQT65652 PGX65652 OXB65652 ONF65652 ODJ65652 NTN65652 NJR65652 MZV65652 MPZ65652 MGD65652 LWH65652 LML65652 LCP65652 KST65652 KIX65652 JZB65652 JPF65652 JFJ65652 IVN65652 ILR65652 IBV65652 HRZ65652 HID65652 GYH65652 GOL65652 GEP65652 FUT65652 FKX65652 FBB65652 ERF65652 EHJ65652 DXN65652 DNR65652 DDV65652 CTZ65652 CKD65652 CAH65652 BQL65652 BGP65652 AWT65652 AMX65652 ADB65652 TF65652 JJ65652 N65652 WVL983161:WVL983162 WLP983161:WLP983162 WBT983161:WBT983162 VRX983161:VRX983162 VIB983161:VIB983162 UYF983161:UYF983162 UOJ983161:UOJ983162 UEN983161:UEN983162 TUR983161:TUR983162 TKV983161:TKV983162 TAZ983161:TAZ983162 SRD983161:SRD983162 SHH983161:SHH983162 RXL983161:RXL983162 RNP983161:RNP983162 RDT983161:RDT983162 QTX983161:QTX983162 QKB983161:QKB983162 QAF983161:QAF983162 PQJ983161:PQJ983162 PGN983161:PGN983162 OWR983161:OWR983162 OMV983161:OMV983162 OCZ983161:OCZ983162 NTD983161:NTD983162 NJH983161:NJH983162 MZL983161:MZL983162 MPP983161:MPP983162 MFT983161:MFT983162 LVX983161:LVX983162 LMB983161:LMB983162 LCF983161:LCF983162 KSJ983161:KSJ983162 KIN983161:KIN983162 JYR983161:JYR983162 JOV983161:JOV983162 JEZ983161:JEZ983162 IVD983161:IVD983162 ILH983161:ILH983162 IBL983161:IBL983162 HRP983161:HRP983162 HHT983161:HHT983162 GXX983161:GXX983162 GOB983161:GOB983162 GEF983161:GEF983162 FUJ983161:FUJ983162 FKN983161:FKN983162 FAR983161:FAR983162 EQV983161:EQV983162 EGZ983161:EGZ983162 DXD983161:DXD983162 DNH983161:DNH983162 DDL983161:DDL983162 CTP983161:CTP983162 CJT983161:CJT983162 BZX983161:BZX983162 BQB983161:BQB983162 BGF983161:BGF983162 AWJ983161:AWJ983162 AMN983161:AMN983162 ACR983161:ACR983162 SV983161:SV983162 IZ983161:IZ983162 C983161:C983162 WVL917625:WVL917626 WLP917625:WLP917626 WBT917625:WBT917626 VRX917625:VRX917626 VIB917625:VIB917626 UYF917625:UYF917626 UOJ917625:UOJ917626 UEN917625:UEN917626 TUR917625:TUR917626 TKV917625:TKV917626 TAZ917625:TAZ917626 SRD917625:SRD917626 SHH917625:SHH917626 RXL917625:RXL917626 RNP917625:RNP917626 RDT917625:RDT917626 QTX917625:QTX917626 QKB917625:QKB917626 QAF917625:QAF917626 PQJ917625:PQJ917626 PGN917625:PGN917626 OWR917625:OWR917626 OMV917625:OMV917626 OCZ917625:OCZ917626 NTD917625:NTD917626 NJH917625:NJH917626 MZL917625:MZL917626 MPP917625:MPP917626 MFT917625:MFT917626 LVX917625:LVX917626 LMB917625:LMB917626 LCF917625:LCF917626 KSJ917625:KSJ917626 KIN917625:KIN917626 JYR917625:JYR917626 JOV917625:JOV917626 JEZ917625:JEZ917626 IVD917625:IVD917626 ILH917625:ILH917626 IBL917625:IBL917626 HRP917625:HRP917626 HHT917625:HHT917626 GXX917625:GXX917626 GOB917625:GOB917626 GEF917625:GEF917626 FUJ917625:FUJ917626 FKN917625:FKN917626 FAR917625:FAR917626 EQV917625:EQV917626 EGZ917625:EGZ917626 DXD917625:DXD917626 DNH917625:DNH917626 DDL917625:DDL917626 CTP917625:CTP917626 CJT917625:CJT917626 BZX917625:BZX917626 BQB917625:BQB917626 BGF917625:BGF917626 AWJ917625:AWJ917626 AMN917625:AMN917626 ACR917625:ACR917626 SV917625:SV917626 IZ917625:IZ917626 C917625:C917626 WVL852089:WVL852090 WLP852089:WLP852090 WBT852089:WBT852090 VRX852089:VRX852090 VIB852089:VIB852090 UYF852089:UYF852090 UOJ852089:UOJ852090 UEN852089:UEN852090 TUR852089:TUR852090 TKV852089:TKV852090 TAZ852089:TAZ852090 SRD852089:SRD852090 SHH852089:SHH852090 RXL852089:RXL852090 RNP852089:RNP852090 RDT852089:RDT852090 QTX852089:QTX852090 QKB852089:QKB852090 QAF852089:QAF852090 PQJ852089:PQJ852090 PGN852089:PGN852090 OWR852089:OWR852090 OMV852089:OMV852090 OCZ852089:OCZ852090 NTD852089:NTD852090 NJH852089:NJH852090 MZL852089:MZL852090 MPP852089:MPP852090 MFT852089:MFT852090 LVX852089:LVX852090 LMB852089:LMB852090 LCF852089:LCF852090 KSJ852089:KSJ852090 KIN852089:KIN852090 JYR852089:JYR852090 JOV852089:JOV852090 JEZ852089:JEZ852090 IVD852089:IVD852090 ILH852089:ILH852090 IBL852089:IBL852090 HRP852089:HRP852090 HHT852089:HHT852090 GXX852089:GXX852090 GOB852089:GOB852090 GEF852089:GEF852090 FUJ852089:FUJ852090 FKN852089:FKN852090 FAR852089:FAR852090 EQV852089:EQV852090 EGZ852089:EGZ852090 DXD852089:DXD852090 DNH852089:DNH852090 DDL852089:DDL852090 CTP852089:CTP852090 CJT852089:CJT852090 BZX852089:BZX852090 BQB852089:BQB852090 BGF852089:BGF852090 AWJ852089:AWJ852090 AMN852089:AMN852090 ACR852089:ACR852090 SV852089:SV852090 IZ852089:IZ852090 C852089:C852090 WVL786553:WVL786554 WLP786553:WLP786554 WBT786553:WBT786554 VRX786553:VRX786554 VIB786553:VIB786554 UYF786553:UYF786554 UOJ786553:UOJ786554 UEN786553:UEN786554 TUR786553:TUR786554 TKV786553:TKV786554 TAZ786553:TAZ786554 SRD786553:SRD786554 SHH786553:SHH786554 RXL786553:RXL786554 RNP786553:RNP786554 RDT786553:RDT786554 QTX786553:QTX786554 QKB786553:QKB786554 QAF786553:QAF786554 PQJ786553:PQJ786554 PGN786553:PGN786554 OWR786553:OWR786554 OMV786553:OMV786554 OCZ786553:OCZ786554 NTD786553:NTD786554 NJH786553:NJH786554 MZL786553:MZL786554 MPP786553:MPP786554 MFT786553:MFT786554 LVX786553:LVX786554 LMB786553:LMB786554 LCF786553:LCF786554 KSJ786553:KSJ786554 KIN786553:KIN786554 JYR786553:JYR786554 JOV786553:JOV786554 JEZ786553:JEZ786554 IVD786553:IVD786554 ILH786553:ILH786554 IBL786553:IBL786554 HRP786553:HRP786554 HHT786553:HHT786554 GXX786553:GXX786554 GOB786553:GOB786554 GEF786553:GEF786554 FUJ786553:FUJ786554 FKN786553:FKN786554 FAR786553:FAR786554 EQV786553:EQV786554 EGZ786553:EGZ786554 DXD786553:DXD786554 DNH786553:DNH786554 DDL786553:DDL786554 CTP786553:CTP786554 CJT786553:CJT786554 BZX786553:BZX786554 BQB786553:BQB786554 BGF786553:BGF786554 AWJ786553:AWJ786554 AMN786553:AMN786554 ACR786553:ACR786554 SV786553:SV786554 IZ786553:IZ786554 C786553:C786554 WVL721017:WVL721018 WLP721017:WLP721018 WBT721017:WBT721018 VRX721017:VRX721018 VIB721017:VIB721018 UYF721017:UYF721018 UOJ721017:UOJ721018 UEN721017:UEN721018 TUR721017:TUR721018 TKV721017:TKV721018 TAZ721017:TAZ721018 SRD721017:SRD721018 SHH721017:SHH721018 RXL721017:RXL721018 RNP721017:RNP721018 RDT721017:RDT721018 QTX721017:QTX721018 QKB721017:QKB721018 QAF721017:QAF721018 PQJ721017:PQJ721018 PGN721017:PGN721018 OWR721017:OWR721018 OMV721017:OMV721018 OCZ721017:OCZ721018 NTD721017:NTD721018 NJH721017:NJH721018 MZL721017:MZL721018 MPP721017:MPP721018 MFT721017:MFT721018 LVX721017:LVX721018 LMB721017:LMB721018 LCF721017:LCF721018 KSJ721017:KSJ721018 KIN721017:KIN721018 JYR721017:JYR721018 JOV721017:JOV721018 JEZ721017:JEZ721018 IVD721017:IVD721018 ILH721017:ILH721018 IBL721017:IBL721018 HRP721017:HRP721018 HHT721017:HHT721018 GXX721017:GXX721018 GOB721017:GOB721018 GEF721017:GEF721018 FUJ721017:FUJ721018 FKN721017:FKN721018 FAR721017:FAR721018 EQV721017:EQV721018 EGZ721017:EGZ721018 DXD721017:DXD721018 DNH721017:DNH721018 DDL721017:DDL721018 CTP721017:CTP721018 CJT721017:CJT721018 BZX721017:BZX721018 BQB721017:BQB721018 BGF721017:BGF721018 AWJ721017:AWJ721018 AMN721017:AMN721018 ACR721017:ACR721018 SV721017:SV721018 IZ721017:IZ721018 C721017:C721018 WVL655481:WVL655482 WLP655481:WLP655482 WBT655481:WBT655482 VRX655481:VRX655482 VIB655481:VIB655482 UYF655481:UYF655482 UOJ655481:UOJ655482 UEN655481:UEN655482 TUR655481:TUR655482 TKV655481:TKV655482 TAZ655481:TAZ655482 SRD655481:SRD655482 SHH655481:SHH655482 RXL655481:RXL655482 RNP655481:RNP655482 RDT655481:RDT655482 QTX655481:QTX655482 QKB655481:QKB655482 QAF655481:QAF655482 PQJ655481:PQJ655482 PGN655481:PGN655482 OWR655481:OWR655482 OMV655481:OMV655482 OCZ655481:OCZ655482 NTD655481:NTD655482 NJH655481:NJH655482 MZL655481:MZL655482 MPP655481:MPP655482 MFT655481:MFT655482 LVX655481:LVX655482 LMB655481:LMB655482 LCF655481:LCF655482 KSJ655481:KSJ655482 KIN655481:KIN655482 JYR655481:JYR655482 JOV655481:JOV655482 JEZ655481:JEZ655482 IVD655481:IVD655482 ILH655481:ILH655482 IBL655481:IBL655482 HRP655481:HRP655482 HHT655481:HHT655482 GXX655481:GXX655482 GOB655481:GOB655482 GEF655481:GEF655482 FUJ655481:FUJ655482 FKN655481:FKN655482 FAR655481:FAR655482 EQV655481:EQV655482 EGZ655481:EGZ655482 DXD655481:DXD655482 DNH655481:DNH655482 DDL655481:DDL655482 CTP655481:CTP655482 CJT655481:CJT655482 BZX655481:BZX655482 BQB655481:BQB655482 BGF655481:BGF655482 AWJ655481:AWJ655482 AMN655481:AMN655482 ACR655481:ACR655482 SV655481:SV655482 IZ655481:IZ655482 C655481:C655482 WVL589945:WVL589946 WLP589945:WLP589946 WBT589945:WBT589946 VRX589945:VRX589946 VIB589945:VIB589946 UYF589945:UYF589946 UOJ589945:UOJ589946 UEN589945:UEN589946 TUR589945:TUR589946 TKV589945:TKV589946 TAZ589945:TAZ589946 SRD589945:SRD589946 SHH589945:SHH589946 RXL589945:RXL589946 RNP589945:RNP589946 RDT589945:RDT589946 QTX589945:QTX589946 QKB589945:QKB589946 QAF589945:QAF589946 PQJ589945:PQJ589946 PGN589945:PGN589946 OWR589945:OWR589946 OMV589945:OMV589946 OCZ589945:OCZ589946 NTD589945:NTD589946 NJH589945:NJH589946 MZL589945:MZL589946 MPP589945:MPP589946 MFT589945:MFT589946 LVX589945:LVX589946 LMB589945:LMB589946 LCF589945:LCF589946 KSJ589945:KSJ589946 KIN589945:KIN589946 JYR589945:JYR589946 JOV589945:JOV589946 JEZ589945:JEZ589946 IVD589945:IVD589946 ILH589945:ILH589946 IBL589945:IBL589946 HRP589945:HRP589946 HHT589945:HHT589946 GXX589945:GXX589946 GOB589945:GOB589946 GEF589945:GEF589946 FUJ589945:FUJ589946 FKN589945:FKN589946 FAR589945:FAR589946 EQV589945:EQV589946 EGZ589945:EGZ589946 DXD589945:DXD589946 DNH589945:DNH589946 DDL589945:DDL589946 CTP589945:CTP589946 CJT589945:CJT589946 BZX589945:BZX589946 BQB589945:BQB589946 BGF589945:BGF589946 AWJ589945:AWJ589946 AMN589945:AMN589946 ACR589945:ACR589946 SV589945:SV589946 IZ589945:IZ589946 C589945:C589946 WVL524409:WVL524410 WLP524409:WLP524410 WBT524409:WBT524410 VRX524409:VRX524410 VIB524409:VIB524410 UYF524409:UYF524410 UOJ524409:UOJ524410 UEN524409:UEN524410 TUR524409:TUR524410 TKV524409:TKV524410 TAZ524409:TAZ524410 SRD524409:SRD524410 SHH524409:SHH524410 RXL524409:RXL524410 RNP524409:RNP524410 RDT524409:RDT524410 QTX524409:QTX524410 QKB524409:QKB524410 QAF524409:QAF524410 PQJ524409:PQJ524410 PGN524409:PGN524410 OWR524409:OWR524410 OMV524409:OMV524410 OCZ524409:OCZ524410 NTD524409:NTD524410 NJH524409:NJH524410 MZL524409:MZL524410 MPP524409:MPP524410 MFT524409:MFT524410 LVX524409:LVX524410 LMB524409:LMB524410 LCF524409:LCF524410 KSJ524409:KSJ524410 KIN524409:KIN524410 JYR524409:JYR524410 JOV524409:JOV524410 JEZ524409:JEZ524410 IVD524409:IVD524410 ILH524409:ILH524410 IBL524409:IBL524410 HRP524409:HRP524410 HHT524409:HHT524410 GXX524409:GXX524410 GOB524409:GOB524410 GEF524409:GEF524410 FUJ524409:FUJ524410 FKN524409:FKN524410 FAR524409:FAR524410 EQV524409:EQV524410 EGZ524409:EGZ524410 DXD524409:DXD524410 DNH524409:DNH524410 DDL524409:DDL524410 CTP524409:CTP524410 CJT524409:CJT524410 BZX524409:BZX524410 BQB524409:BQB524410 BGF524409:BGF524410 AWJ524409:AWJ524410 AMN524409:AMN524410 ACR524409:ACR524410 SV524409:SV524410 IZ524409:IZ524410 C524409:C524410 WVL458873:WVL458874 WLP458873:WLP458874 WBT458873:WBT458874 VRX458873:VRX458874 VIB458873:VIB458874 UYF458873:UYF458874 UOJ458873:UOJ458874 UEN458873:UEN458874 TUR458873:TUR458874 TKV458873:TKV458874 TAZ458873:TAZ458874 SRD458873:SRD458874 SHH458873:SHH458874 RXL458873:RXL458874 RNP458873:RNP458874 RDT458873:RDT458874 QTX458873:QTX458874 QKB458873:QKB458874 QAF458873:QAF458874 PQJ458873:PQJ458874 PGN458873:PGN458874 OWR458873:OWR458874 OMV458873:OMV458874 OCZ458873:OCZ458874 NTD458873:NTD458874 NJH458873:NJH458874 MZL458873:MZL458874 MPP458873:MPP458874 MFT458873:MFT458874 LVX458873:LVX458874 LMB458873:LMB458874 LCF458873:LCF458874 KSJ458873:KSJ458874 KIN458873:KIN458874 JYR458873:JYR458874 JOV458873:JOV458874 JEZ458873:JEZ458874 IVD458873:IVD458874 ILH458873:ILH458874 IBL458873:IBL458874 HRP458873:HRP458874 HHT458873:HHT458874 GXX458873:GXX458874 GOB458873:GOB458874 GEF458873:GEF458874 FUJ458873:FUJ458874 FKN458873:FKN458874 FAR458873:FAR458874 EQV458873:EQV458874 EGZ458873:EGZ458874 DXD458873:DXD458874 DNH458873:DNH458874 DDL458873:DDL458874 CTP458873:CTP458874 CJT458873:CJT458874 BZX458873:BZX458874 BQB458873:BQB458874 BGF458873:BGF458874 AWJ458873:AWJ458874 AMN458873:AMN458874 ACR458873:ACR458874 SV458873:SV458874 IZ458873:IZ458874 C458873:C458874 WVL393337:WVL393338 WLP393337:WLP393338 WBT393337:WBT393338 VRX393337:VRX393338 VIB393337:VIB393338 UYF393337:UYF393338 UOJ393337:UOJ393338 UEN393337:UEN393338 TUR393337:TUR393338 TKV393337:TKV393338 TAZ393337:TAZ393338 SRD393337:SRD393338 SHH393337:SHH393338 RXL393337:RXL393338 RNP393337:RNP393338 RDT393337:RDT393338 QTX393337:QTX393338 QKB393337:QKB393338 QAF393337:QAF393338 PQJ393337:PQJ393338 PGN393337:PGN393338 OWR393337:OWR393338 OMV393337:OMV393338 OCZ393337:OCZ393338 NTD393337:NTD393338 NJH393337:NJH393338 MZL393337:MZL393338 MPP393337:MPP393338 MFT393337:MFT393338 LVX393337:LVX393338 LMB393337:LMB393338 LCF393337:LCF393338 KSJ393337:KSJ393338 KIN393337:KIN393338 JYR393337:JYR393338 JOV393337:JOV393338 JEZ393337:JEZ393338 IVD393337:IVD393338 ILH393337:ILH393338 IBL393337:IBL393338 HRP393337:HRP393338 HHT393337:HHT393338 GXX393337:GXX393338 GOB393337:GOB393338 GEF393337:GEF393338 FUJ393337:FUJ393338 FKN393337:FKN393338 FAR393337:FAR393338 EQV393337:EQV393338 EGZ393337:EGZ393338 DXD393337:DXD393338 DNH393337:DNH393338 DDL393337:DDL393338 CTP393337:CTP393338 CJT393337:CJT393338 BZX393337:BZX393338 BQB393337:BQB393338 BGF393337:BGF393338 AWJ393337:AWJ393338 AMN393337:AMN393338 ACR393337:ACR393338 SV393337:SV393338 IZ393337:IZ393338 C393337:C393338 WVL327801:WVL327802 WLP327801:WLP327802 WBT327801:WBT327802 VRX327801:VRX327802 VIB327801:VIB327802 UYF327801:UYF327802 UOJ327801:UOJ327802 UEN327801:UEN327802 TUR327801:TUR327802 TKV327801:TKV327802 TAZ327801:TAZ327802 SRD327801:SRD327802 SHH327801:SHH327802 RXL327801:RXL327802 RNP327801:RNP327802 RDT327801:RDT327802 QTX327801:QTX327802 QKB327801:QKB327802 QAF327801:QAF327802 PQJ327801:PQJ327802 PGN327801:PGN327802 OWR327801:OWR327802 OMV327801:OMV327802 OCZ327801:OCZ327802 NTD327801:NTD327802 NJH327801:NJH327802 MZL327801:MZL327802 MPP327801:MPP327802 MFT327801:MFT327802 LVX327801:LVX327802 LMB327801:LMB327802 LCF327801:LCF327802 KSJ327801:KSJ327802 KIN327801:KIN327802 JYR327801:JYR327802 JOV327801:JOV327802 JEZ327801:JEZ327802 IVD327801:IVD327802 ILH327801:ILH327802 IBL327801:IBL327802 HRP327801:HRP327802 HHT327801:HHT327802 GXX327801:GXX327802 GOB327801:GOB327802 GEF327801:GEF327802 FUJ327801:FUJ327802 FKN327801:FKN327802 FAR327801:FAR327802 EQV327801:EQV327802 EGZ327801:EGZ327802 DXD327801:DXD327802 DNH327801:DNH327802 DDL327801:DDL327802 CTP327801:CTP327802 CJT327801:CJT327802 BZX327801:BZX327802 BQB327801:BQB327802 BGF327801:BGF327802 AWJ327801:AWJ327802 AMN327801:AMN327802 ACR327801:ACR327802 SV327801:SV327802 IZ327801:IZ327802 C327801:C327802 WVL262265:WVL262266 WLP262265:WLP262266 WBT262265:WBT262266 VRX262265:VRX262266 VIB262265:VIB262266 UYF262265:UYF262266 UOJ262265:UOJ262266 UEN262265:UEN262266 TUR262265:TUR262266 TKV262265:TKV262266 TAZ262265:TAZ262266 SRD262265:SRD262266 SHH262265:SHH262266 RXL262265:RXL262266 RNP262265:RNP262266 RDT262265:RDT262266 QTX262265:QTX262266 QKB262265:QKB262266 QAF262265:QAF262266 PQJ262265:PQJ262266 PGN262265:PGN262266 OWR262265:OWR262266 OMV262265:OMV262266 OCZ262265:OCZ262266 NTD262265:NTD262266 NJH262265:NJH262266 MZL262265:MZL262266 MPP262265:MPP262266 MFT262265:MFT262266 LVX262265:LVX262266 LMB262265:LMB262266 LCF262265:LCF262266 KSJ262265:KSJ262266 KIN262265:KIN262266 JYR262265:JYR262266 JOV262265:JOV262266 JEZ262265:JEZ262266 IVD262265:IVD262266 ILH262265:ILH262266 IBL262265:IBL262266 HRP262265:HRP262266 HHT262265:HHT262266 GXX262265:GXX262266 GOB262265:GOB262266 GEF262265:GEF262266 FUJ262265:FUJ262266 FKN262265:FKN262266 FAR262265:FAR262266 EQV262265:EQV262266 EGZ262265:EGZ262266 DXD262265:DXD262266 DNH262265:DNH262266 DDL262265:DDL262266 CTP262265:CTP262266 CJT262265:CJT262266 BZX262265:BZX262266 BQB262265:BQB262266 BGF262265:BGF262266 AWJ262265:AWJ262266 AMN262265:AMN262266 ACR262265:ACR262266 SV262265:SV262266 IZ262265:IZ262266 C262265:C262266 WVL196729:WVL196730 WLP196729:WLP196730 WBT196729:WBT196730 VRX196729:VRX196730 VIB196729:VIB196730 UYF196729:UYF196730 UOJ196729:UOJ196730 UEN196729:UEN196730 TUR196729:TUR196730 TKV196729:TKV196730 TAZ196729:TAZ196730 SRD196729:SRD196730 SHH196729:SHH196730 RXL196729:RXL196730 RNP196729:RNP196730 RDT196729:RDT196730 QTX196729:QTX196730 QKB196729:QKB196730 QAF196729:QAF196730 PQJ196729:PQJ196730 PGN196729:PGN196730 OWR196729:OWR196730 OMV196729:OMV196730 OCZ196729:OCZ196730 NTD196729:NTD196730 NJH196729:NJH196730 MZL196729:MZL196730 MPP196729:MPP196730 MFT196729:MFT196730 LVX196729:LVX196730 LMB196729:LMB196730 LCF196729:LCF196730 KSJ196729:KSJ196730 KIN196729:KIN196730 JYR196729:JYR196730 JOV196729:JOV196730 JEZ196729:JEZ196730 IVD196729:IVD196730 ILH196729:ILH196730 IBL196729:IBL196730 HRP196729:HRP196730 HHT196729:HHT196730 GXX196729:GXX196730 GOB196729:GOB196730 GEF196729:GEF196730 FUJ196729:FUJ196730 FKN196729:FKN196730 FAR196729:FAR196730 EQV196729:EQV196730 EGZ196729:EGZ196730 DXD196729:DXD196730 DNH196729:DNH196730 DDL196729:DDL196730 CTP196729:CTP196730 CJT196729:CJT196730 BZX196729:BZX196730 BQB196729:BQB196730 BGF196729:BGF196730 AWJ196729:AWJ196730 AMN196729:AMN196730 ACR196729:ACR196730 SV196729:SV196730 IZ196729:IZ196730 C196729:C196730 WVL131193:WVL131194 WLP131193:WLP131194 WBT131193:WBT131194 VRX131193:VRX131194 VIB131193:VIB131194 UYF131193:UYF131194 UOJ131193:UOJ131194 UEN131193:UEN131194 TUR131193:TUR131194 TKV131193:TKV131194 TAZ131193:TAZ131194 SRD131193:SRD131194 SHH131193:SHH131194 RXL131193:RXL131194 RNP131193:RNP131194 RDT131193:RDT131194 QTX131193:QTX131194 QKB131193:QKB131194 QAF131193:QAF131194 PQJ131193:PQJ131194 PGN131193:PGN131194 OWR131193:OWR131194 OMV131193:OMV131194 OCZ131193:OCZ131194 NTD131193:NTD131194 NJH131193:NJH131194 MZL131193:MZL131194 MPP131193:MPP131194 MFT131193:MFT131194 LVX131193:LVX131194 LMB131193:LMB131194 LCF131193:LCF131194 KSJ131193:KSJ131194 KIN131193:KIN131194 JYR131193:JYR131194 JOV131193:JOV131194 JEZ131193:JEZ131194 IVD131193:IVD131194 ILH131193:ILH131194 IBL131193:IBL131194 HRP131193:HRP131194 HHT131193:HHT131194 GXX131193:GXX131194 GOB131193:GOB131194 GEF131193:GEF131194 FUJ131193:FUJ131194 FKN131193:FKN131194 FAR131193:FAR131194 EQV131193:EQV131194 EGZ131193:EGZ131194 DXD131193:DXD131194 DNH131193:DNH131194 DDL131193:DDL131194 CTP131193:CTP131194 CJT131193:CJT131194 BZX131193:BZX131194 BQB131193:BQB131194 BGF131193:BGF131194 AWJ131193:AWJ131194 AMN131193:AMN131194 ACR131193:ACR131194 SV131193:SV131194 IZ131193:IZ131194 C131193:C131194 WVL65657:WVL65658 WLP65657:WLP65658 WBT65657:WBT65658 VRX65657:VRX65658 VIB65657:VIB65658 UYF65657:UYF65658 UOJ65657:UOJ65658 UEN65657:UEN65658 TUR65657:TUR65658 TKV65657:TKV65658 TAZ65657:TAZ65658 SRD65657:SRD65658 SHH65657:SHH65658 RXL65657:RXL65658 RNP65657:RNP65658 RDT65657:RDT65658 QTX65657:QTX65658 QKB65657:QKB65658 QAF65657:QAF65658 PQJ65657:PQJ65658 PGN65657:PGN65658 OWR65657:OWR65658 OMV65657:OMV65658 OCZ65657:OCZ65658 NTD65657:NTD65658 NJH65657:NJH65658 MZL65657:MZL65658 MPP65657:MPP65658 MFT65657:MFT65658 LVX65657:LVX65658 LMB65657:LMB65658 LCF65657:LCF65658 KSJ65657:KSJ65658 KIN65657:KIN65658 JYR65657:JYR65658 JOV65657:JOV65658 JEZ65657:JEZ65658 IVD65657:IVD65658 ILH65657:ILH65658 IBL65657:IBL65658 HRP65657:HRP65658 HHT65657:HHT65658 GXX65657:GXX65658 GOB65657:GOB65658 GEF65657:GEF65658 FUJ65657:FUJ65658 FKN65657:FKN65658 FAR65657:FAR65658 EQV65657:EQV65658 EGZ65657:EGZ65658 DXD65657:DXD65658 DNH65657:DNH65658 DDL65657:DDL65658 CTP65657:CTP65658 CJT65657:CJT65658 BZX65657:BZX65658 BQB65657:BQB65658 BGF65657:BGF65658 AWJ65657:AWJ65658 AMN65657:AMN65658 ACR65657:ACR65658 SV65657:SV65658 IZ65657:IZ65658 C65657:C65658 WVK983162 WLO983162 WBS983162 VRW983162 VIA983162 UYE983162 UOI983162 UEM983162 TUQ983162 TKU983162 TAY983162 SRC983162 SHG983162 RXK983162 RNO983162 RDS983162 QTW983162 QKA983162 QAE983162 PQI983162 PGM983162 OWQ983162 OMU983162 OCY983162 NTC983162 NJG983162 MZK983162 MPO983162 MFS983162 LVW983162 LMA983162 LCE983162 KSI983162 KIM983162 JYQ983162 JOU983162 JEY983162 IVC983162 ILG983162 IBK983162 HRO983162 HHS983162 GXW983162 GOA983162 GEE983162 FUI983162 FKM983162 FAQ983162 EQU983162 EGY983162 DXC983162 DNG983162 DDK983162 CTO983162 CJS983162 BZW983162 BQA983162 BGE983162 AWI983162 AMM983162 ACQ983162 SU983162 IY983162 B983162 WVK917626 WLO917626 WBS917626 VRW917626 VIA917626 UYE917626 UOI917626 UEM917626 TUQ917626 TKU917626 TAY917626 SRC917626 SHG917626 RXK917626 RNO917626 RDS917626 QTW917626 QKA917626 QAE917626 PQI917626 PGM917626 OWQ917626 OMU917626 OCY917626 NTC917626 NJG917626 MZK917626 MPO917626 MFS917626 LVW917626 LMA917626 LCE917626 KSI917626 KIM917626 JYQ917626 JOU917626 JEY917626 IVC917626 ILG917626 IBK917626 HRO917626 HHS917626 GXW917626 GOA917626 GEE917626 FUI917626 FKM917626 FAQ917626 EQU917626 EGY917626 DXC917626 DNG917626 DDK917626 CTO917626 CJS917626 BZW917626 BQA917626 BGE917626 AWI917626 AMM917626 ACQ917626 SU917626 IY917626 B917626 WVK852090 WLO852090 WBS852090 VRW852090 VIA852090 UYE852090 UOI852090 UEM852090 TUQ852090 TKU852090 TAY852090 SRC852090 SHG852090 RXK852090 RNO852090 RDS852090 QTW852090 QKA852090 QAE852090 PQI852090 PGM852090 OWQ852090 OMU852090 OCY852090 NTC852090 NJG852090 MZK852090 MPO852090 MFS852090 LVW852090 LMA852090 LCE852090 KSI852090 KIM852090 JYQ852090 JOU852090 JEY852090 IVC852090 ILG852090 IBK852090 HRO852090 HHS852090 GXW852090 GOA852090 GEE852090 FUI852090 FKM852090 FAQ852090 EQU852090 EGY852090 DXC852090 DNG852090 DDK852090 CTO852090 CJS852090 BZW852090 BQA852090 BGE852090 AWI852090 AMM852090 ACQ852090 SU852090 IY852090 B852090 WVK786554 WLO786554 WBS786554 VRW786554 VIA786554 UYE786554 UOI786554 UEM786554 TUQ786554 TKU786554 TAY786554 SRC786554 SHG786554 RXK786554 RNO786554 RDS786554 QTW786554 QKA786554 QAE786554 PQI786554 PGM786554 OWQ786554 OMU786554 OCY786554 NTC786554 NJG786554 MZK786554 MPO786554 MFS786554 LVW786554 LMA786554 LCE786554 KSI786554 KIM786554 JYQ786554 JOU786554 JEY786554 IVC786554 ILG786554 IBK786554 HRO786554 HHS786554 GXW786554 GOA786554 GEE786554 FUI786554 FKM786554 FAQ786554 EQU786554 EGY786554 DXC786554 DNG786554 DDK786554 CTO786554 CJS786554 BZW786554 BQA786554 BGE786554 AWI786554 AMM786554 ACQ786554 SU786554 IY786554 B786554 WVK721018 WLO721018 WBS721018 VRW721018 VIA721018 UYE721018 UOI721018 UEM721018 TUQ721018 TKU721018 TAY721018 SRC721018 SHG721018 RXK721018 RNO721018 RDS721018 QTW721018 QKA721018 QAE721018 PQI721018 PGM721018 OWQ721018 OMU721018 OCY721018 NTC721018 NJG721018 MZK721018 MPO721018 MFS721018 LVW721018 LMA721018 LCE721018 KSI721018 KIM721018 JYQ721018 JOU721018 JEY721018 IVC721018 ILG721018 IBK721018 HRO721018 HHS721018 GXW721018 GOA721018 GEE721018 FUI721018 FKM721018 FAQ721018 EQU721018 EGY721018 DXC721018 DNG721018 DDK721018 CTO721018 CJS721018 BZW721018 BQA721018 BGE721018 AWI721018 AMM721018 ACQ721018 SU721018 IY721018 B721018 WVK655482 WLO655482 WBS655482 VRW655482 VIA655482 UYE655482 UOI655482 UEM655482 TUQ655482 TKU655482 TAY655482 SRC655482 SHG655482 RXK655482 RNO655482 RDS655482 QTW655482 QKA655482 QAE655482 PQI655482 PGM655482 OWQ655482 OMU655482 OCY655482 NTC655482 NJG655482 MZK655482 MPO655482 MFS655482 LVW655482 LMA655482 LCE655482 KSI655482 KIM655482 JYQ655482 JOU655482 JEY655482 IVC655482 ILG655482 IBK655482 HRO655482 HHS655482 GXW655482 GOA655482 GEE655482 FUI655482 FKM655482 FAQ655482 EQU655482 EGY655482 DXC655482 DNG655482 DDK655482 CTO655482 CJS655482 BZW655482 BQA655482 BGE655482 AWI655482 AMM655482 ACQ655482 SU655482 IY655482 B655482 WVK589946 WLO589946 WBS589946 VRW589946 VIA589946 UYE589946 UOI589946 UEM589946 TUQ589946 TKU589946 TAY589946 SRC589946 SHG589946 RXK589946 RNO589946 RDS589946 QTW589946 QKA589946 QAE589946 PQI589946 PGM589946 OWQ589946 OMU589946 OCY589946 NTC589946 NJG589946 MZK589946 MPO589946 MFS589946 LVW589946 LMA589946 LCE589946 KSI589946 KIM589946 JYQ589946 JOU589946 JEY589946 IVC589946 ILG589946 IBK589946 HRO589946 HHS589946 GXW589946 GOA589946 GEE589946 FUI589946 FKM589946 FAQ589946 EQU589946 EGY589946 DXC589946 DNG589946 DDK589946 CTO589946 CJS589946 BZW589946 BQA589946 BGE589946 AWI589946 AMM589946 ACQ589946 SU589946 IY589946 B589946 WVK524410 WLO524410 WBS524410 VRW524410 VIA524410 UYE524410 UOI524410 UEM524410 TUQ524410 TKU524410 TAY524410 SRC524410 SHG524410 RXK524410 RNO524410 RDS524410 QTW524410 QKA524410 QAE524410 PQI524410 PGM524410 OWQ524410 OMU524410 OCY524410 NTC524410 NJG524410 MZK524410 MPO524410 MFS524410 LVW524410 LMA524410 LCE524410 KSI524410 KIM524410 JYQ524410 JOU524410 JEY524410 IVC524410 ILG524410 IBK524410 HRO524410 HHS524410 GXW524410 GOA524410 GEE524410 FUI524410 FKM524410 FAQ524410 EQU524410 EGY524410 DXC524410 DNG524410 DDK524410 CTO524410 CJS524410 BZW524410 BQA524410 BGE524410 AWI524410 AMM524410 ACQ524410 SU524410 IY524410 B524410 WVK458874 WLO458874 WBS458874 VRW458874 VIA458874 UYE458874 UOI458874 UEM458874 TUQ458874 TKU458874 TAY458874 SRC458874 SHG458874 RXK458874 RNO458874 RDS458874 QTW458874 QKA458874 QAE458874 PQI458874 PGM458874 OWQ458874 OMU458874 OCY458874 NTC458874 NJG458874 MZK458874 MPO458874 MFS458874 LVW458874 LMA458874 LCE458874 KSI458874 KIM458874 JYQ458874 JOU458874 JEY458874 IVC458874 ILG458874 IBK458874 HRO458874 HHS458874 GXW458874 GOA458874 GEE458874 FUI458874 FKM458874 FAQ458874 EQU458874 EGY458874 DXC458874 DNG458874 DDK458874 CTO458874 CJS458874 BZW458874 BQA458874 BGE458874 AWI458874 AMM458874 ACQ458874 SU458874 IY458874 B458874 WVK393338 WLO393338 WBS393338 VRW393338 VIA393338 UYE393338 UOI393338 UEM393338 TUQ393338 TKU393338 TAY393338 SRC393338 SHG393338 RXK393338 RNO393338 RDS393338 QTW393338 QKA393338 QAE393338 PQI393338 PGM393338 OWQ393338 OMU393338 OCY393338 NTC393338 NJG393338 MZK393338 MPO393338 MFS393338 LVW393338 LMA393338 LCE393338 KSI393338 KIM393338 JYQ393338 JOU393338 JEY393338 IVC393338 ILG393338 IBK393338 HRO393338 HHS393338 GXW393338 GOA393338 GEE393338 FUI393338 FKM393338 FAQ393338 EQU393338 EGY393338 DXC393338 DNG393338 DDK393338 CTO393338 CJS393338 BZW393338 BQA393338 BGE393338 AWI393338 AMM393338 ACQ393338 SU393338 IY393338 B393338 WVK327802 WLO327802 WBS327802 VRW327802 VIA327802 UYE327802 UOI327802 UEM327802 TUQ327802 TKU327802 TAY327802 SRC327802 SHG327802 RXK327802 RNO327802 RDS327802 QTW327802 QKA327802 QAE327802 PQI327802 PGM327802 OWQ327802 OMU327802 OCY327802 NTC327802 NJG327802 MZK327802 MPO327802 MFS327802 LVW327802 LMA327802 LCE327802 KSI327802 KIM327802 JYQ327802 JOU327802 JEY327802 IVC327802 ILG327802 IBK327802 HRO327802 HHS327802 GXW327802 GOA327802 GEE327802 FUI327802 FKM327802 FAQ327802 EQU327802 EGY327802 DXC327802 DNG327802 DDK327802 CTO327802 CJS327802 BZW327802 BQA327802 BGE327802 AWI327802 AMM327802 ACQ327802 SU327802 IY327802 B327802 WVK262266 WLO262266 WBS262266 VRW262266 VIA262266 UYE262266 UOI262266 UEM262266 TUQ262266 TKU262266 TAY262266 SRC262266 SHG262266 RXK262266 RNO262266 RDS262266 QTW262266 QKA262266 QAE262266 PQI262266 PGM262266 OWQ262266 OMU262266 OCY262266 NTC262266 NJG262266 MZK262266 MPO262266 MFS262266 LVW262266 LMA262266 LCE262266 KSI262266 KIM262266 JYQ262266 JOU262266 JEY262266 IVC262266 ILG262266 IBK262266 HRO262266 HHS262266 GXW262266 GOA262266 GEE262266 FUI262266 FKM262266 FAQ262266 EQU262266 EGY262266 DXC262266 DNG262266 DDK262266 CTO262266 CJS262266 BZW262266 BQA262266 BGE262266 AWI262266 AMM262266 ACQ262266 SU262266 IY262266 B262266 WVK196730 WLO196730 WBS196730 VRW196730 VIA196730 UYE196730 UOI196730 UEM196730 TUQ196730 TKU196730 TAY196730 SRC196730 SHG196730 RXK196730 RNO196730 RDS196730 QTW196730 QKA196730 QAE196730 PQI196730 PGM196730 OWQ196730 OMU196730 OCY196730 NTC196730 NJG196730 MZK196730 MPO196730 MFS196730 LVW196730 LMA196730 LCE196730 KSI196730 KIM196730 JYQ196730 JOU196730 JEY196730 IVC196730 ILG196730 IBK196730 HRO196730 HHS196730 GXW196730 GOA196730 GEE196730 FUI196730 FKM196730 FAQ196730 EQU196730 EGY196730 DXC196730 DNG196730 DDK196730 CTO196730 CJS196730 BZW196730 BQA196730 BGE196730 AWI196730 AMM196730 ACQ196730 SU196730 IY196730 B196730 WVK131194 WLO131194 WBS131194 VRW131194 VIA131194 UYE131194 UOI131194 UEM131194 TUQ131194 TKU131194 TAY131194 SRC131194 SHG131194 RXK131194 RNO131194 RDS131194 QTW131194 QKA131194 QAE131194 PQI131194 PGM131194 OWQ131194 OMU131194 OCY131194 NTC131194 NJG131194 MZK131194 MPO131194 MFS131194 LVW131194 LMA131194 LCE131194 KSI131194 KIM131194 JYQ131194 JOU131194 JEY131194 IVC131194 ILG131194 IBK131194 HRO131194 HHS131194 GXW131194 GOA131194 GEE131194 FUI131194 FKM131194 FAQ131194 EQU131194 EGY131194 DXC131194 DNG131194 DDK131194 CTO131194 CJS131194 BZW131194 BQA131194 BGE131194 AWI131194 AMM131194 ACQ131194 SU131194 IY131194 B131194 WVK65658 WLO65658 WBS65658 VRW65658 VIA65658 UYE65658 UOI65658 UEM65658 TUQ65658 TKU65658 TAY65658 SRC65658 SHG65658 RXK65658 RNO65658 RDS65658 QTW65658 QKA65658 QAE65658 PQI65658 PGM65658 OWQ65658 OMU65658 OCY65658 NTC65658 NJG65658 MZK65658 MPO65658 MFS65658 LVW65658 LMA65658 LCE65658 KSI65658 KIM65658 JYQ65658 JOU65658 JEY65658 IVC65658 ILG65658 IBK65658 HRO65658 HHS65658 GXW65658 GOA65658 GEE65658 FUI65658 FKM65658 FAQ65658 EQU65658 EGY65658 DXC65658 DNG65658 DDK65658 CTO65658 CJS65658 BZW65658 BQA65658 BGE65658 AWI65658 AMM65658 ACQ65658 SU65658 IY65658 B65658 WVM983173:WVM983178 WLQ983173:WLQ983178 WBU983173:WBU983178 VRY983173:VRY983178 VIC983173:VIC983178 UYG983173:UYG983178 UOK983173:UOK983178 UEO983173:UEO983178 TUS983173:TUS983178 TKW983173:TKW983178 TBA983173:TBA983178 SRE983173:SRE983178 SHI983173:SHI983178 RXM983173:RXM983178 RNQ983173:RNQ983178 RDU983173:RDU983178 QTY983173:QTY983178 QKC983173:QKC983178 QAG983173:QAG983178 PQK983173:PQK983178 PGO983173:PGO983178 OWS983173:OWS983178 OMW983173:OMW983178 ODA983173:ODA983178 NTE983173:NTE983178 NJI983173:NJI983178 MZM983173:MZM983178 MPQ983173:MPQ983178 MFU983173:MFU983178 LVY983173:LVY983178 LMC983173:LMC983178 LCG983173:LCG983178 KSK983173:KSK983178 KIO983173:KIO983178 JYS983173:JYS983178 JOW983173:JOW983178 JFA983173:JFA983178 IVE983173:IVE983178 ILI983173:ILI983178 IBM983173:IBM983178 HRQ983173:HRQ983178 HHU983173:HHU983178 GXY983173:GXY983178 GOC983173:GOC983178 GEG983173:GEG983178 FUK983173:FUK983178 FKO983173:FKO983178 FAS983173:FAS983178 EQW983173:EQW983178 EHA983173:EHA983178 DXE983173:DXE983178 DNI983173:DNI983178 DDM983173:DDM983178 CTQ983173:CTQ983178 CJU983173:CJU983178 BZY983173:BZY983178 BQC983173:BQC983178 BGG983173:BGG983178 AWK983173:AWK983178 AMO983173:AMO983178 ACS983173:ACS983178 SW983173:SW983178 JA983173:JA983178 D983173:E983178 WVM917637:WVM917642 WLQ917637:WLQ917642 WBU917637:WBU917642 VRY917637:VRY917642 VIC917637:VIC917642 UYG917637:UYG917642 UOK917637:UOK917642 UEO917637:UEO917642 TUS917637:TUS917642 TKW917637:TKW917642 TBA917637:TBA917642 SRE917637:SRE917642 SHI917637:SHI917642 RXM917637:RXM917642 RNQ917637:RNQ917642 RDU917637:RDU917642 QTY917637:QTY917642 QKC917637:QKC917642 QAG917637:QAG917642 PQK917637:PQK917642 PGO917637:PGO917642 OWS917637:OWS917642 OMW917637:OMW917642 ODA917637:ODA917642 NTE917637:NTE917642 NJI917637:NJI917642 MZM917637:MZM917642 MPQ917637:MPQ917642 MFU917637:MFU917642 LVY917637:LVY917642 LMC917637:LMC917642 LCG917637:LCG917642 KSK917637:KSK917642 KIO917637:KIO917642 JYS917637:JYS917642 JOW917637:JOW917642 JFA917637:JFA917642 IVE917637:IVE917642 ILI917637:ILI917642 IBM917637:IBM917642 HRQ917637:HRQ917642 HHU917637:HHU917642 GXY917637:GXY917642 GOC917637:GOC917642 GEG917637:GEG917642 FUK917637:FUK917642 FKO917637:FKO917642 FAS917637:FAS917642 EQW917637:EQW917642 EHA917637:EHA917642 DXE917637:DXE917642 DNI917637:DNI917642 DDM917637:DDM917642 CTQ917637:CTQ917642 CJU917637:CJU917642 BZY917637:BZY917642 BQC917637:BQC917642 BGG917637:BGG917642 AWK917637:AWK917642 AMO917637:AMO917642 ACS917637:ACS917642 SW917637:SW917642 JA917637:JA917642 D917637:E917642 WVM852101:WVM852106 WLQ852101:WLQ852106 WBU852101:WBU852106 VRY852101:VRY852106 VIC852101:VIC852106 UYG852101:UYG852106 UOK852101:UOK852106 UEO852101:UEO852106 TUS852101:TUS852106 TKW852101:TKW852106 TBA852101:TBA852106 SRE852101:SRE852106 SHI852101:SHI852106 RXM852101:RXM852106 RNQ852101:RNQ852106 RDU852101:RDU852106 QTY852101:QTY852106 QKC852101:QKC852106 QAG852101:QAG852106 PQK852101:PQK852106 PGO852101:PGO852106 OWS852101:OWS852106 OMW852101:OMW852106 ODA852101:ODA852106 NTE852101:NTE852106 NJI852101:NJI852106 MZM852101:MZM852106 MPQ852101:MPQ852106 MFU852101:MFU852106 LVY852101:LVY852106 LMC852101:LMC852106 LCG852101:LCG852106 KSK852101:KSK852106 KIO852101:KIO852106 JYS852101:JYS852106 JOW852101:JOW852106 JFA852101:JFA852106 IVE852101:IVE852106 ILI852101:ILI852106 IBM852101:IBM852106 HRQ852101:HRQ852106 HHU852101:HHU852106 GXY852101:GXY852106 GOC852101:GOC852106 GEG852101:GEG852106 FUK852101:FUK852106 FKO852101:FKO852106 FAS852101:FAS852106 EQW852101:EQW852106 EHA852101:EHA852106 DXE852101:DXE852106 DNI852101:DNI852106 DDM852101:DDM852106 CTQ852101:CTQ852106 CJU852101:CJU852106 BZY852101:BZY852106 BQC852101:BQC852106 BGG852101:BGG852106 AWK852101:AWK852106 AMO852101:AMO852106 ACS852101:ACS852106 SW852101:SW852106 JA852101:JA852106 D852101:E852106 WVM786565:WVM786570 WLQ786565:WLQ786570 WBU786565:WBU786570 VRY786565:VRY786570 VIC786565:VIC786570 UYG786565:UYG786570 UOK786565:UOK786570 UEO786565:UEO786570 TUS786565:TUS786570 TKW786565:TKW786570 TBA786565:TBA786570 SRE786565:SRE786570 SHI786565:SHI786570 RXM786565:RXM786570 RNQ786565:RNQ786570 RDU786565:RDU786570 QTY786565:QTY786570 QKC786565:QKC786570 QAG786565:QAG786570 PQK786565:PQK786570 PGO786565:PGO786570 OWS786565:OWS786570 OMW786565:OMW786570 ODA786565:ODA786570 NTE786565:NTE786570 NJI786565:NJI786570 MZM786565:MZM786570 MPQ786565:MPQ786570 MFU786565:MFU786570 LVY786565:LVY786570 LMC786565:LMC786570 LCG786565:LCG786570 KSK786565:KSK786570 KIO786565:KIO786570 JYS786565:JYS786570 JOW786565:JOW786570 JFA786565:JFA786570 IVE786565:IVE786570 ILI786565:ILI786570 IBM786565:IBM786570 HRQ786565:HRQ786570 HHU786565:HHU786570 GXY786565:GXY786570 GOC786565:GOC786570 GEG786565:GEG786570 FUK786565:FUK786570 FKO786565:FKO786570 FAS786565:FAS786570 EQW786565:EQW786570 EHA786565:EHA786570 DXE786565:DXE786570 DNI786565:DNI786570 DDM786565:DDM786570 CTQ786565:CTQ786570 CJU786565:CJU786570 BZY786565:BZY786570 BQC786565:BQC786570 BGG786565:BGG786570 AWK786565:AWK786570 AMO786565:AMO786570 ACS786565:ACS786570 SW786565:SW786570 JA786565:JA786570 D786565:E786570 WVM721029:WVM721034 WLQ721029:WLQ721034 WBU721029:WBU721034 VRY721029:VRY721034 VIC721029:VIC721034 UYG721029:UYG721034 UOK721029:UOK721034 UEO721029:UEO721034 TUS721029:TUS721034 TKW721029:TKW721034 TBA721029:TBA721034 SRE721029:SRE721034 SHI721029:SHI721034 RXM721029:RXM721034 RNQ721029:RNQ721034 RDU721029:RDU721034 QTY721029:QTY721034 QKC721029:QKC721034 QAG721029:QAG721034 PQK721029:PQK721034 PGO721029:PGO721034 OWS721029:OWS721034 OMW721029:OMW721034 ODA721029:ODA721034 NTE721029:NTE721034 NJI721029:NJI721034 MZM721029:MZM721034 MPQ721029:MPQ721034 MFU721029:MFU721034 LVY721029:LVY721034 LMC721029:LMC721034 LCG721029:LCG721034 KSK721029:KSK721034 KIO721029:KIO721034 JYS721029:JYS721034 JOW721029:JOW721034 JFA721029:JFA721034 IVE721029:IVE721034 ILI721029:ILI721034 IBM721029:IBM721034 HRQ721029:HRQ721034 HHU721029:HHU721034 GXY721029:GXY721034 GOC721029:GOC721034 GEG721029:GEG721034 FUK721029:FUK721034 FKO721029:FKO721034 FAS721029:FAS721034 EQW721029:EQW721034 EHA721029:EHA721034 DXE721029:DXE721034 DNI721029:DNI721034 DDM721029:DDM721034 CTQ721029:CTQ721034 CJU721029:CJU721034 BZY721029:BZY721034 BQC721029:BQC721034 BGG721029:BGG721034 AWK721029:AWK721034 AMO721029:AMO721034 ACS721029:ACS721034 SW721029:SW721034 JA721029:JA721034 D721029:E721034 WVM655493:WVM655498 WLQ655493:WLQ655498 WBU655493:WBU655498 VRY655493:VRY655498 VIC655493:VIC655498 UYG655493:UYG655498 UOK655493:UOK655498 UEO655493:UEO655498 TUS655493:TUS655498 TKW655493:TKW655498 TBA655493:TBA655498 SRE655493:SRE655498 SHI655493:SHI655498 RXM655493:RXM655498 RNQ655493:RNQ655498 RDU655493:RDU655498 QTY655493:QTY655498 QKC655493:QKC655498 QAG655493:QAG655498 PQK655493:PQK655498 PGO655493:PGO655498 OWS655493:OWS655498 OMW655493:OMW655498 ODA655493:ODA655498 NTE655493:NTE655498 NJI655493:NJI655498 MZM655493:MZM655498 MPQ655493:MPQ655498 MFU655493:MFU655498 LVY655493:LVY655498 LMC655493:LMC655498 LCG655493:LCG655498 KSK655493:KSK655498 KIO655493:KIO655498 JYS655493:JYS655498 JOW655493:JOW655498 JFA655493:JFA655498 IVE655493:IVE655498 ILI655493:ILI655498 IBM655493:IBM655498 HRQ655493:HRQ655498 HHU655493:HHU655498 GXY655493:GXY655498 GOC655493:GOC655498 GEG655493:GEG655498 FUK655493:FUK655498 FKO655493:FKO655498 FAS655493:FAS655498 EQW655493:EQW655498 EHA655493:EHA655498 DXE655493:DXE655498 DNI655493:DNI655498 DDM655493:DDM655498 CTQ655493:CTQ655498 CJU655493:CJU655498 BZY655493:BZY655498 BQC655493:BQC655498 BGG655493:BGG655498 AWK655493:AWK655498 AMO655493:AMO655498 ACS655493:ACS655498 SW655493:SW655498 JA655493:JA655498 D655493:E655498 WVM589957:WVM589962 WLQ589957:WLQ589962 WBU589957:WBU589962 VRY589957:VRY589962 VIC589957:VIC589962 UYG589957:UYG589962 UOK589957:UOK589962 UEO589957:UEO589962 TUS589957:TUS589962 TKW589957:TKW589962 TBA589957:TBA589962 SRE589957:SRE589962 SHI589957:SHI589962 RXM589957:RXM589962 RNQ589957:RNQ589962 RDU589957:RDU589962 QTY589957:QTY589962 QKC589957:QKC589962 QAG589957:QAG589962 PQK589957:PQK589962 PGO589957:PGO589962 OWS589957:OWS589962 OMW589957:OMW589962 ODA589957:ODA589962 NTE589957:NTE589962 NJI589957:NJI589962 MZM589957:MZM589962 MPQ589957:MPQ589962 MFU589957:MFU589962 LVY589957:LVY589962 LMC589957:LMC589962 LCG589957:LCG589962 KSK589957:KSK589962 KIO589957:KIO589962 JYS589957:JYS589962 JOW589957:JOW589962 JFA589957:JFA589962 IVE589957:IVE589962 ILI589957:ILI589962 IBM589957:IBM589962 HRQ589957:HRQ589962 HHU589957:HHU589962 GXY589957:GXY589962 GOC589957:GOC589962 GEG589957:GEG589962 FUK589957:FUK589962 FKO589957:FKO589962 FAS589957:FAS589962 EQW589957:EQW589962 EHA589957:EHA589962 DXE589957:DXE589962 DNI589957:DNI589962 DDM589957:DDM589962 CTQ589957:CTQ589962 CJU589957:CJU589962 BZY589957:BZY589962 BQC589957:BQC589962 BGG589957:BGG589962 AWK589957:AWK589962 AMO589957:AMO589962 ACS589957:ACS589962 SW589957:SW589962 JA589957:JA589962 D589957:E589962 WVM524421:WVM524426 WLQ524421:WLQ524426 WBU524421:WBU524426 VRY524421:VRY524426 VIC524421:VIC524426 UYG524421:UYG524426 UOK524421:UOK524426 UEO524421:UEO524426 TUS524421:TUS524426 TKW524421:TKW524426 TBA524421:TBA524426 SRE524421:SRE524426 SHI524421:SHI524426 RXM524421:RXM524426 RNQ524421:RNQ524426 RDU524421:RDU524426 QTY524421:QTY524426 QKC524421:QKC524426 QAG524421:QAG524426 PQK524421:PQK524426 PGO524421:PGO524426 OWS524421:OWS524426 OMW524421:OMW524426 ODA524421:ODA524426 NTE524421:NTE524426 NJI524421:NJI524426 MZM524421:MZM524426 MPQ524421:MPQ524426 MFU524421:MFU524426 LVY524421:LVY524426 LMC524421:LMC524426 LCG524421:LCG524426 KSK524421:KSK524426 KIO524421:KIO524426 JYS524421:JYS524426 JOW524421:JOW524426 JFA524421:JFA524426 IVE524421:IVE524426 ILI524421:ILI524426 IBM524421:IBM524426 HRQ524421:HRQ524426 HHU524421:HHU524426 GXY524421:GXY524426 GOC524421:GOC524426 GEG524421:GEG524426 FUK524421:FUK524426 FKO524421:FKO524426 FAS524421:FAS524426 EQW524421:EQW524426 EHA524421:EHA524426 DXE524421:DXE524426 DNI524421:DNI524426 DDM524421:DDM524426 CTQ524421:CTQ524426 CJU524421:CJU524426 BZY524421:BZY524426 BQC524421:BQC524426 BGG524421:BGG524426 AWK524421:AWK524426 AMO524421:AMO524426 ACS524421:ACS524426 SW524421:SW524426 JA524421:JA524426 D524421:E524426 WVM458885:WVM458890 WLQ458885:WLQ458890 WBU458885:WBU458890 VRY458885:VRY458890 VIC458885:VIC458890 UYG458885:UYG458890 UOK458885:UOK458890 UEO458885:UEO458890 TUS458885:TUS458890 TKW458885:TKW458890 TBA458885:TBA458890 SRE458885:SRE458890 SHI458885:SHI458890 RXM458885:RXM458890 RNQ458885:RNQ458890 RDU458885:RDU458890 QTY458885:QTY458890 QKC458885:QKC458890 QAG458885:QAG458890 PQK458885:PQK458890 PGO458885:PGO458890 OWS458885:OWS458890 OMW458885:OMW458890 ODA458885:ODA458890 NTE458885:NTE458890 NJI458885:NJI458890 MZM458885:MZM458890 MPQ458885:MPQ458890 MFU458885:MFU458890 LVY458885:LVY458890 LMC458885:LMC458890 LCG458885:LCG458890 KSK458885:KSK458890 KIO458885:KIO458890 JYS458885:JYS458890 JOW458885:JOW458890 JFA458885:JFA458890 IVE458885:IVE458890 ILI458885:ILI458890 IBM458885:IBM458890 HRQ458885:HRQ458890 HHU458885:HHU458890 GXY458885:GXY458890 GOC458885:GOC458890 GEG458885:GEG458890 FUK458885:FUK458890 FKO458885:FKO458890 FAS458885:FAS458890 EQW458885:EQW458890 EHA458885:EHA458890 DXE458885:DXE458890 DNI458885:DNI458890 DDM458885:DDM458890 CTQ458885:CTQ458890 CJU458885:CJU458890 BZY458885:BZY458890 BQC458885:BQC458890 BGG458885:BGG458890 AWK458885:AWK458890 AMO458885:AMO458890 ACS458885:ACS458890 SW458885:SW458890 JA458885:JA458890 D458885:E458890 WVM393349:WVM393354 WLQ393349:WLQ393354 WBU393349:WBU393354 VRY393349:VRY393354 VIC393349:VIC393354 UYG393349:UYG393354 UOK393349:UOK393354 UEO393349:UEO393354 TUS393349:TUS393354 TKW393349:TKW393354 TBA393349:TBA393354 SRE393349:SRE393354 SHI393349:SHI393354 RXM393349:RXM393354 RNQ393349:RNQ393354 RDU393349:RDU393354 QTY393349:QTY393354 QKC393349:QKC393354 QAG393349:QAG393354 PQK393349:PQK393354 PGO393349:PGO393354 OWS393349:OWS393354 OMW393349:OMW393354 ODA393349:ODA393354 NTE393349:NTE393354 NJI393349:NJI393354 MZM393349:MZM393354 MPQ393349:MPQ393354 MFU393349:MFU393354 LVY393349:LVY393354 LMC393349:LMC393354 LCG393349:LCG393354 KSK393349:KSK393354 KIO393349:KIO393354 JYS393349:JYS393354 JOW393349:JOW393354 JFA393349:JFA393354 IVE393349:IVE393354 ILI393349:ILI393354 IBM393349:IBM393354 HRQ393349:HRQ393354 HHU393349:HHU393354 GXY393349:GXY393354 GOC393349:GOC393354 GEG393349:GEG393354 FUK393349:FUK393354 FKO393349:FKO393354 FAS393349:FAS393354 EQW393349:EQW393354 EHA393349:EHA393354 DXE393349:DXE393354 DNI393349:DNI393354 DDM393349:DDM393354 CTQ393349:CTQ393354 CJU393349:CJU393354 BZY393349:BZY393354 BQC393349:BQC393354 BGG393349:BGG393354 AWK393349:AWK393354 AMO393349:AMO393354 ACS393349:ACS393354 SW393349:SW393354 JA393349:JA393354 D393349:E393354 WVM327813:WVM327818 WLQ327813:WLQ327818 WBU327813:WBU327818 VRY327813:VRY327818 VIC327813:VIC327818 UYG327813:UYG327818 UOK327813:UOK327818 UEO327813:UEO327818 TUS327813:TUS327818 TKW327813:TKW327818 TBA327813:TBA327818 SRE327813:SRE327818 SHI327813:SHI327818 RXM327813:RXM327818 RNQ327813:RNQ327818 RDU327813:RDU327818 QTY327813:QTY327818 QKC327813:QKC327818 QAG327813:QAG327818 PQK327813:PQK327818 PGO327813:PGO327818 OWS327813:OWS327818 OMW327813:OMW327818 ODA327813:ODA327818 NTE327813:NTE327818 NJI327813:NJI327818 MZM327813:MZM327818 MPQ327813:MPQ327818 MFU327813:MFU327818 LVY327813:LVY327818 LMC327813:LMC327818 LCG327813:LCG327818 KSK327813:KSK327818 KIO327813:KIO327818 JYS327813:JYS327818 JOW327813:JOW327818 JFA327813:JFA327818 IVE327813:IVE327818 ILI327813:ILI327818 IBM327813:IBM327818 HRQ327813:HRQ327818 HHU327813:HHU327818 GXY327813:GXY327818 GOC327813:GOC327818 GEG327813:GEG327818 FUK327813:FUK327818 FKO327813:FKO327818 FAS327813:FAS327818 EQW327813:EQW327818 EHA327813:EHA327818 DXE327813:DXE327818 DNI327813:DNI327818 DDM327813:DDM327818 CTQ327813:CTQ327818 CJU327813:CJU327818 BZY327813:BZY327818 BQC327813:BQC327818 BGG327813:BGG327818 AWK327813:AWK327818 AMO327813:AMO327818 ACS327813:ACS327818 SW327813:SW327818 JA327813:JA327818 D327813:E327818 WVM262277:WVM262282 WLQ262277:WLQ262282 WBU262277:WBU262282 VRY262277:VRY262282 VIC262277:VIC262282 UYG262277:UYG262282 UOK262277:UOK262282 UEO262277:UEO262282 TUS262277:TUS262282 TKW262277:TKW262282 TBA262277:TBA262282 SRE262277:SRE262282 SHI262277:SHI262282 RXM262277:RXM262282 RNQ262277:RNQ262282 RDU262277:RDU262282 QTY262277:QTY262282 QKC262277:QKC262282 QAG262277:QAG262282 PQK262277:PQK262282 PGO262277:PGO262282 OWS262277:OWS262282 OMW262277:OMW262282 ODA262277:ODA262282 NTE262277:NTE262282 NJI262277:NJI262282 MZM262277:MZM262282 MPQ262277:MPQ262282 MFU262277:MFU262282 LVY262277:LVY262282 LMC262277:LMC262282 LCG262277:LCG262282 KSK262277:KSK262282 KIO262277:KIO262282 JYS262277:JYS262282 JOW262277:JOW262282 JFA262277:JFA262282 IVE262277:IVE262282 ILI262277:ILI262282 IBM262277:IBM262282 HRQ262277:HRQ262282 HHU262277:HHU262282 GXY262277:GXY262282 GOC262277:GOC262282 GEG262277:GEG262282 FUK262277:FUK262282 FKO262277:FKO262282 FAS262277:FAS262282 EQW262277:EQW262282 EHA262277:EHA262282 DXE262277:DXE262282 DNI262277:DNI262282 DDM262277:DDM262282 CTQ262277:CTQ262282 CJU262277:CJU262282 BZY262277:BZY262282 BQC262277:BQC262282 BGG262277:BGG262282 AWK262277:AWK262282 AMO262277:AMO262282 ACS262277:ACS262282 SW262277:SW262282 JA262277:JA262282 D262277:E262282 WVM196741:WVM196746 WLQ196741:WLQ196746 WBU196741:WBU196746 VRY196741:VRY196746 VIC196741:VIC196746 UYG196741:UYG196746 UOK196741:UOK196746 UEO196741:UEO196746 TUS196741:TUS196746 TKW196741:TKW196746 TBA196741:TBA196746 SRE196741:SRE196746 SHI196741:SHI196746 RXM196741:RXM196746 RNQ196741:RNQ196746 RDU196741:RDU196746 QTY196741:QTY196746 QKC196741:QKC196746 QAG196741:QAG196746 PQK196741:PQK196746 PGO196741:PGO196746 OWS196741:OWS196746 OMW196741:OMW196746 ODA196741:ODA196746 NTE196741:NTE196746 NJI196741:NJI196746 MZM196741:MZM196746 MPQ196741:MPQ196746 MFU196741:MFU196746 LVY196741:LVY196746 LMC196741:LMC196746 LCG196741:LCG196746 KSK196741:KSK196746 KIO196741:KIO196746 JYS196741:JYS196746 JOW196741:JOW196746 JFA196741:JFA196746 IVE196741:IVE196746 ILI196741:ILI196746 IBM196741:IBM196746 HRQ196741:HRQ196746 HHU196741:HHU196746 GXY196741:GXY196746 GOC196741:GOC196746 GEG196741:GEG196746 FUK196741:FUK196746 FKO196741:FKO196746 FAS196741:FAS196746 EQW196741:EQW196746 EHA196741:EHA196746 DXE196741:DXE196746 DNI196741:DNI196746 DDM196741:DDM196746 CTQ196741:CTQ196746 CJU196741:CJU196746 BZY196741:BZY196746 BQC196741:BQC196746 BGG196741:BGG196746 AWK196741:AWK196746 AMO196741:AMO196746 ACS196741:ACS196746 SW196741:SW196746 JA196741:JA196746 D196741:E196746 WVM131205:WVM131210 WLQ131205:WLQ131210 WBU131205:WBU131210 VRY131205:VRY131210 VIC131205:VIC131210 UYG131205:UYG131210 UOK131205:UOK131210 UEO131205:UEO131210 TUS131205:TUS131210 TKW131205:TKW131210 TBA131205:TBA131210 SRE131205:SRE131210 SHI131205:SHI131210 RXM131205:RXM131210 RNQ131205:RNQ131210 RDU131205:RDU131210 QTY131205:QTY131210 QKC131205:QKC131210 QAG131205:QAG131210 PQK131205:PQK131210 PGO131205:PGO131210 OWS131205:OWS131210 OMW131205:OMW131210 ODA131205:ODA131210 NTE131205:NTE131210 NJI131205:NJI131210 MZM131205:MZM131210 MPQ131205:MPQ131210 MFU131205:MFU131210 LVY131205:LVY131210 LMC131205:LMC131210 LCG131205:LCG131210 KSK131205:KSK131210 KIO131205:KIO131210 JYS131205:JYS131210 JOW131205:JOW131210 JFA131205:JFA131210 IVE131205:IVE131210 ILI131205:ILI131210 IBM131205:IBM131210 HRQ131205:HRQ131210 HHU131205:HHU131210 GXY131205:GXY131210 GOC131205:GOC131210 GEG131205:GEG131210 FUK131205:FUK131210 FKO131205:FKO131210 FAS131205:FAS131210 EQW131205:EQW131210 EHA131205:EHA131210 DXE131205:DXE131210 DNI131205:DNI131210 DDM131205:DDM131210 CTQ131205:CTQ131210 CJU131205:CJU131210 BZY131205:BZY131210 BQC131205:BQC131210 BGG131205:BGG131210 AWK131205:AWK131210 AMO131205:AMO131210 ACS131205:ACS131210 SW131205:SW131210 JA131205:JA131210 D131205:E131210 WVM65669:WVM65674 WLQ65669:WLQ65674 WBU65669:WBU65674 VRY65669:VRY65674 VIC65669:VIC65674 UYG65669:UYG65674 UOK65669:UOK65674 UEO65669:UEO65674 TUS65669:TUS65674 TKW65669:TKW65674 TBA65669:TBA65674 SRE65669:SRE65674 SHI65669:SHI65674 RXM65669:RXM65674 RNQ65669:RNQ65674 RDU65669:RDU65674 QTY65669:QTY65674 QKC65669:QKC65674 QAG65669:QAG65674 PQK65669:PQK65674 PGO65669:PGO65674 OWS65669:OWS65674 OMW65669:OMW65674 ODA65669:ODA65674 NTE65669:NTE65674 NJI65669:NJI65674 MZM65669:MZM65674 MPQ65669:MPQ65674 MFU65669:MFU65674 LVY65669:LVY65674 LMC65669:LMC65674 LCG65669:LCG65674 KSK65669:KSK65674 KIO65669:KIO65674 JYS65669:JYS65674 JOW65669:JOW65674 JFA65669:JFA65674 IVE65669:IVE65674 ILI65669:ILI65674 IBM65669:IBM65674 HRQ65669:HRQ65674 HHU65669:HHU65674 GXY65669:GXY65674 GOC65669:GOC65674 GEG65669:GEG65674 FUK65669:FUK65674 FKO65669:FKO65674 FAS65669:FAS65674 EQW65669:EQW65674 EHA65669:EHA65674 DXE65669:DXE65674 DNI65669:DNI65674 DDM65669:DDM65674 CTQ65669:CTQ65674 CJU65669:CJU65674 BZY65669:BZY65674 BQC65669:BQC65674 BGG65669:BGG65674 AWK65669:AWK65674 AMO65669:AMO65674 ACS65669:ACS65674 SW65669:SW65674 JA65669:JA65674 D65669:E65674 WVM983181:WVM983186 WLQ983181:WLQ983186 WBU983181:WBU983186 VRY983181:VRY983186 VIC983181:VIC983186 UYG983181:UYG983186 UOK983181:UOK983186 UEO983181:UEO983186 TUS983181:TUS983186 TKW983181:TKW983186 TBA983181:TBA983186 SRE983181:SRE983186 SHI983181:SHI983186 RXM983181:RXM983186 RNQ983181:RNQ983186 RDU983181:RDU983186 QTY983181:QTY983186 QKC983181:QKC983186 QAG983181:QAG983186 PQK983181:PQK983186 PGO983181:PGO983186 OWS983181:OWS983186 OMW983181:OMW983186 ODA983181:ODA983186 NTE983181:NTE983186 NJI983181:NJI983186 MZM983181:MZM983186 MPQ983181:MPQ983186 MFU983181:MFU983186 LVY983181:LVY983186 LMC983181:LMC983186 LCG983181:LCG983186 KSK983181:KSK983186 KIO983181:KIO983186 JYS983181:JYS983186 JOW983181:JOW983186 JFA983181:JFA983186 IVE983181:IVE983186 ILI983181:ILI983186 IBM983181:IBM983186 HRQ983181:HRQ983186 HHU983181:HHU983186 GXY983181:GXY983186 GOC983181:GOC983186 GEG983181:GEG983186 FUK983181:FUK983186 FKO983181:FKO983186 FAS983181:FAS983186 EQW983181:EQW983186 EHA983181:EHA983186 DXE983181:DXE983186 DNI983181:DNI983186 DDM983181:DDM983186 CTQ983181:CTQ983186 CJU983181:CJU983186 BZY983181:BZY983186 BQC983181:BQC983186 BGG983181:BGG983186 AWK983181:AWK983186 AMO983181:AMO983186 ACS983181:ACS983186 SW983181:SW983186 JA983181:JA983186 D983181:E983186 WVM917645:WVM917650 WLQ917645:WLQ917650 WBU917645:WBU917650 VRY917645:VRY917650 VIC917645:VIC917650 UYG917645:UYG917650 UOK917645:UOK917650 UEO917645:UEO917650 TUS917645:TUS917650 TKW917645:TKW917650 TBA917645:TBA917650 SRE917645:SRE917650 SHI917645:SHI917650 RXM917645:RXM917650 RNQ917645:RNQ917650 RDU917645:RDU917650 QTY917645:QTY917650 QKC917645:QKC917650 QAG917645:QAG917650 PQK917645:PQK917650 PGO917645:PGO917650 OWS917645:OWS917650 OMW917645:OMW917650 ODA917645:ODA917650 NTE917645:NTE917650 NJI917645:NJI917650 MZM917645:MZM917650 MPQ917645:MPQ917650 MFU917645:MFU917650 LVY917645:LVY917650 LMC917645:LMC917650 LCG917645:LCG917650 KSK917645:KSK917650 KIO917645:KIO917650 JYS917645:JYS917650 JOW917645:JOW917650 JFA917645:JFA917650 IVE917645:IVE917650 ILI917645:ILI917650 IBM917645:IBM917650 HRQ917645:HRQ917650 HHU917645:HHU917650 GXY917645:GXY917650 GOC917645:GOC917650 GEG917645:GEG917650 FUK917645:FUK917650 FKO917645:FKO917650 FAS917645:FAS917650 EQW917645:EQW917650 EHA917645:EHA917650 DXE917645:DXE917650 DNI917645:DNI917650 DDM917645:DDM917650 CTQ917645:CTQ917650 CJU917645:CJU917650 BZY917645:BZY917650 BQC917645:BQC917650 BGG917645:BGG917650 AWK917645:AWK917650 AMO917645:AMO917650 ACS917645:ACS917650 SW917645:SW917650 JA917645:JA917650 D917645:E917650 WVM852109:WVM852114 WLQ852109:WLQ852114 WBU852109:WBU852114 VRY852109:VRY852114 VIC852109:VIC852114 UYG852109:UYG852114 UOK852109:UOK852114 UEO852109:UEO852114 TUS852109:TUS852114 TKW852109:TKW852114 TBA852109:TBA852114 SRE852109:SRE852114 SHI852109:SHI852114 RXM852109:RXM852114 RNQ852109:RNQ852114 RDU852109:RDU852114 QTY852109:QTY852114 QKC852109:QKC852114 QAG852109:QAG852114 PQK852109:PQK852114 PGO852109:PGO852114 OWS852109:OWS852114 OMW852109:OMW852114 ODA852109:ODA852114 NTE852109:NTE852114 NJI852109:NJI852114 MZM852109:MZM852114 MPQ852109:MPQ852114 MFU852109:MFU852114 LVY852109:LVY852114 LMC852109:LMC852114 LCG852109:LCG852114 KSK852109:KSK852114 KIO852109:KIO852114 JYS852109:JYS852114 JOW852109:JOW852114 JFA852109:JFA852114 IVE852109:IVE852114 ILI852109:ILI852114 IBM852109:IBM852114 HRQ852109:HRQ852114 HHU852109:HHU852114 GXY852109:GXY852114 GOC852109:GOC852114 GEG852109:GEG852114 FUK852109:FUK852114 FKO852109:FKO852114 FAS852109:FAS852114 EQW852109:EQW852114 EHA852109:EHA852114 DXE852109:DXE852114 DNI852109:DNI852114 DDM852109:DDM852114 CTQ852109:CTQ852114 CJU852109:CJU852114 BZY852109:BZY852114 BQC852109:BQC852114 BGG852109:BGG852114 AWK852109:AWK852114 AMO852109:AMO852114 ACS852109:ACS852114 SW852109:SW852114 JA852109:JA852114 D852109:E852114 WVM786573:WVM786578 WLQ786573:WLQ786578 WBU786573:WBU786578 VRY786573:VRY786578 VIC786573:VIC786578 UYG786573:UYG786578 UOK786573:UOK786578 UEO786573:UEO786578 TUS786573:TUS786578 TKW786573:TKW786578 TBA786573:TBA786578 SRE786573:SRE786578 SHI786573:SHI786578 RXM786573:RXM786578 RNQ786573:RNQ786578 RDU786573:RDU786578 QTY786573:QTY786578 QKC786573:QKC786578 QAG786573:QAG786578 PQK786573:PQK786578 PGO786573:PGO786578 OWS786573:OWS786578 OMW786573:OMW786578 ODA786573:ODA786578 NTE786573:NTE786578 NJI786573:NJI786578 MZM786573:MZM786578 MPQ786573:MPQ786578 MFU786573:MFU786578 LVY786573:LVY786578 LMC786573:LMC786578 LCG786573:LCG786578 KSK786573:KSK786578 KIO786573:KIO786578 JYS786573:JYS786578 JOW786573:JOW786578 JFA786573:JFA786578 IVE786573:IVE786578 ILI786573:ILI786578 IBM786573:IBM786578 HRQ786573:HRQ786578 HHU786573:HHU786578 GXY786573:GXY786578 GOC786573:GOC786578 GEG786573:GEG786578 FUK786573:FUK786578 FKO786573:FKO786578 FAS786573:FAS786578 EQW786573:EQW786578 EHA786573:EHA786578 DXE786573:DXE786578 DNI786573:DNI786578 DDM786573:DDM786578 CTQ786573:CTQ786578 CJU786573:CJU786578 BZY786573:BZY786578 BQC786573:BQC786578 BGG786573:BGG786578 AWK786573:AWK786578 AMO786573:AMO786578 ACS786573:ACS786578 SW786573:SW786578 JA786573:JA786578 D786573:E786578 WVM721037:WVM721042 WLQ721037:WLQ721042 WBU721037:WBU721042 VRY721037:VRY721042 VIC721037:VIC721042 UYG721037:UYG721042 UOK721037:UOK721042 UEO721037:UEO721042 TUS721037:TUS721042 TKW721037:TKW721042 TBA721037:TBA721042 SRE721037:SRE721042 SHI721037:SHI721042 RXM721037:RXM721042 RNQ721037:RNQ721042 RDU721037:RDU721042 QTY721037:QTY721042 QKC721037:QKC721042 QAG721037:QAG721042 PQK721037:PQK721042 PGO721037:PGO721042 OWS721037:OWS721042 OMW721037:OMW721042 ODA721037:ODA721042 NTE721037:NTE721042 NJI721037:NJI721042 MZM721037:MZM721042 MPQ721037:MPQ721042 MFU721037:MFU721042 LVY721037:LVY721042 LMC721037:LMC721042 LCG721037:LCG721042 KSK721037:KSK721042 KIO721037:KIO721042 JYS721037:JYS721042 JOW721037:JOW721042 JFA721037:JFA721042 IVE721037:IVE721042 ILI721037:ILI721042 IBM721037:IBM721042 HRQ721037:HRQ721042 HHU721037:HHU721042 GXY721037:GXY721042 GOC721037:GOC721042 GEG721037:GEG721042 FUK721037:FUK721042 FKO721037:FKO721042 FAS721037:FAS721042 EQW721037:EQW721042 EHA721037:EHA721042 DXE721037:DXE721042 DNI721037:DNI721042 DDM721037:DDM721042 CTQ721037:CTQ721042 CJU721037:CJU721042 BZY721037:BZY721042 BQC721037:BQC721042 BGG721037:BGG721042 AWK721037:AWK721042 AMO721037:AMO721042 ACS721037:ACS721042 SW721037:SW721042 JA721037:JA721042 D721037:E721042 WVM655501:WVM655506 WLQ655501:WLQ655506 WBU655501:WBU655506 VRY655501:VRY655506 VIC655501:VIC655506 UYG655501:UYG655506 UOK655501:UOK655506 UEO655501:UEO655506 TUS655501:TUS655506 TKW655501:TKW655506 TBA655501:TBA655506 SRE655501:SRE655506 SHI655501:SHI655506 RXM655501:RXM655506 RNQ655501:RNQ655506 RDU655501:RDU655506 QTY655501:QTY655506 QKC655501:QKC655506 QAG655501:QAG655506 PQK655501:PQK655506 PGO655501:PGO655506 OWS655501:OWS655506 OMW655501:OMW655506 ODA655501:ODA655506 NTE655501:NTE655506 NJI655501:NJI655506 MZM655501:MZM655506 MPQ655501:MPQ655506 MFU655501:MFU655506 LVY655501:LVY655506 LMC655501:LMC655506 LCG655501:LCG655506 KSK655501:KSK655506 KIO655501:KIO655506 JYS655501:JYS655506 JOW655501:JOW655506 JFA655501:JFA655506 IVE655501:IVE655506 ILI655501:ILI655506 IBM655501:IBM655506 HRQ655501:HRQ655506 HHU655501:HHU655506 GXY655501:GXY655506 GOC655501:GOC655506 GEG655501:GEG655506 FUK655501:FUK655506 FKO655501:FKO655506 FAS655501:FAS655506 EQW655501:EQW655506 EHA655501:EHA655506 DXE655501:DXE655506 DNI655501:DNI655506 DDM655501:DDM655506 CTQ655501:CTQ655506 CJU655501:CJU655506 BZY655501:BZY655506 BQC655501:BQC655506 BGG655501:BGG655506 AWK655501:AWK655506 AMO655501:AMO655506 ACS655501:ACS655506 SW655501:SW655506 JA655501:JA655506 D655501:E655506 WVM589965:WVM589970 WLQ589965:WLQ589970 WBU589965:WBU589970 VRY589965:VRY589970 VIC589965:VIC589970 UYG589965:UYG589970 UOK589965:UOK589970 UEO589965:UEO589970 TUS589965:TUS589970 TKW589965:TKW589970 TBA589965:TBA589970 SRE589965:SRE589970 SHI589965:SHI589970 RXM589965:RXM589970 RNQ589965:RNQ589970 RDU589965:RDU589970 QTY589965:QTY589970 QKC589965:QKC589970 QAG589965:QAG589970 PQK589965:PQK589970 PGO589965:PGO589970 OWS589965:OWS589970 OMW589965:OMW589970 ODA589965:ODA589970 NTE589965:NTE589970 NJI589965:NJI589970 MZM589965:MZM589970 MPQ589965:MPQ589970 MFU589965:MFU589970 LVY589965:LVY589970 LMC589965:LMC589970 LCG589965:LCG589970 KSK589965:KSK589970 KIO589965:KIO589970 JYS589965:JYS589970 JOW589965:JOW589970 JFA589965:JFA589970 IVE589965:IVE589970 ILI589965:ILI589970 IBM589965:IBM589970 HRQ589965:HRQ589970 HHU589965:HHU589970 GXY589965:GXY589970 GOC589965:GOC589970 GEG589965:GEG589970 FUK589965:FUK589970 FKO589965:FKO589970 FAS589965:FAS589970 EQW589965:EQW589970 EHA589965:EHA589970 DXE589965:DXE589970 DNI589965:DNI589970 DDM589965:DDM589970 CTQ589965:CTQ589970 CJU589965:CJU589970 BZY589965:BZY589970 BQC589965:BQC589970 BGG589965:BGG589970 AWK589965:AWK589970 AMO589965:AMO589970 ACS589965:ACS589970 SW589965:SW589970 JA589965:JA589970 D589965:E589970 WVM524429:WVM524434 WLQ524429:WLQ524434 WBU524429:WBU524434 VRY524429:VRY524434 VIC524429:VIC524434 UYG524429:UYG524434 UOK524429:UOK524434 UEO524429:UEO524434 TUS524429:TUS524434 TKW524429:TKW524434 TBA524429:TBA524434 SRE524429:SRE524434 SHI524429:SHI524434 RXM524429:RXM524434 RNQ524429:RNQ524434 RDU524429:RDU524434 QTY524429:QTY524434 QKC524429:QKC524434 QAG524429:QAG524434 PQK524429:PQK524434 PGO524429:PGO524434 OWS524429:OWS524434 OMW524429:OMW524434 ODA524429:ODA524434 NTE524429:NTE524434 NJI524429:NJI524434 MZM524429:MZM524434 MPQ524429:MPQ524434 MFU524429:MFU524434 LVY524429:LVY524434 LMC524429:LMC524434 LCG524429:LCG524434 KSK524429:KSK524434 KIO524429:KIO524434 JYS524429:JYS524434 JOW524429:JOW524434 JFA524429:JFA524434 IVE524429:IVE524434 ILI524429:ILI524434 IBM524429:IBM524434 HRQ524429:HRQ524434 HHU524429:HHU524434 GXY524429:GXY524434 GOC524429:GOC524434 GEG524429:GEG524434 FUK524429:FUK524434 FKO524429:FKO524434 FAS524429:FAS524434 EQW524429:EQW524434 EHA524429:EHA524434 DXE524429:DXE524434 DNI524429:DNI524434 DDM524429:DDM524434 CTQ524429:CTQ524434 CJU524429:CJU524434 BZY524429:BZY524434 BQC524429:BQC524434 BGG524429:BGG524434 AWK524429:AWK524434 AMO524429:AMO524434 ACS524429:ACS524434 SW524429:SW524434 JA524429:JA524434 D524429:E524434 WVM458893:WVM458898 WLQ458893:WLQ458898 WBU458893:WBU458898 VRY458893:VRY458898 VIC458893:VIC458898 UYG458893:UYG458898 UOK458893:UOK458898 UEO458893:UEO458898 TUS458893:TUS458898 TKW458893:TKW458898 TBA458893:TBA458898 SRE458893:SRE458898 SHI458893:SHI458898 RXM458893:RXM458898 RNQ458893:RNQ458898 RDU458893:RDU458898 QTY458893:QTY458898 QKC458893:QKC458898 QAG458893:QAG458898 PQK458893:PQK458898 PGO458893:PGO458898 OWS458893:OWS458898 OMW458893:OMW458898 ODA458893:ODA458898 NTE458893:NTE458898 NJI458893:NJI458898 MZM458893:MZM458898 MPQ458893:MPQ458898 MFU458893:MFU458898 LVY458893:LVY458898 LMC458893:LMC458898 LCG458893:LCG458898 KSK458893:KSK458898 KIO458893:KIO458898 JYS458893:JYS458898 JOW458893:JOW458898 JFA458893:JFA458898 IVE458893:IVE458898 ILI458893:ILI458898 IBM458893:IBM458898 HRQ458893:HRQ458898 HHU458893:HHU458898 GXY458893:GXY458898 GOC458893:GOC458898 GEG458893:GEG458898 FUK458893:FUK458898 FKO458893:FKO458898 FAS458893:FAS458898 EQW458893:EQW458898 EHA458893:EHA458898 DXE458893:DXE458898 DNI458893:DNI458898 DDM458893:DDM458898 CTQ458893:CTQ458898 CJU458893:CJU458898 BZY458893:BZY458898 BQC458893:BQC458898 BGG458893:BGG458898 AWK458893:AWK458898 AMO458893:AMO458898 ACS458893:ACS458898 SW458893:SW458898 JA458893:JA458898 D458893:E458898 WVM393357:WVM393362 WLQ393357:WLQ393362 WBU393357:WBU393362 VRY393357:VRY393362 VIC393357:VIC393362 UYG393357:UYG393362 UOK393357:UOK393362 UEO393357:UEO393362 TUS393357:TUS393362 TKW393357:TKW393362 TBA393357:TBA393362 SRE393357:SRE393362 SHI393357:SHI393362 RXM393357:RXM393362 RNQ393357:RNQ393362 RDU393357:RDU393362 QTY393357:QTY393362 QKC393357:QKC393362 QAG393357:QAG393362 PQK393357:PQK393362 PGO393357:PGO393362 OWS393357:OWS393362 OMW393357:OMW393362 ODA393357:ODA393362 NTE393357:NTE393362 NJI393357:NJI393362 MZM393357:MZM393362 MPQ393357:MPQ393362 MFU393357:MFU393362 LVY393357:LVY393362 LMC393357:LMC393362 LCG393357:LCG393362 KSK393357:KSK393362 KIO393357:KIO393362 JYS393357:JYS393362 JOW393357:JOW393362 JFA393357:JFA393362 IVE393357:IVE393362 ILI393357:ILI393362 IBM393357:IBM393362 HRQ393357:HRQ393362 HHU393357:HHU393362 GXY393357:GXY393362 GOC393357:GOC393362 GEG393357:GEG393362 FUK393357:FUK393362 FKO393357:FKO393362 FAS393357:FAS393362 EQW393357:EQW393362 EHA393357:EHA393362 DXE393357:DXE393362 DNI393357:DNI393362 DDM393357:DDM393362 CTQ393357:CTQ393362 CJU393357:CJU393362 BZY393357:BZY393362 BQC393357:BQC393362 BGG393357:BGG393362 AWK393357:AWK393362 AMO393357:AMO393362 ACS393357:ACS393362 SW393357:SW393362 JA393357:JA393362 D393357:E393362 WVM327821:WVM327826 WLQ327821:WLQ327826 WBU327821:WBU327826 VRY327821:VRY327826 VIC327821:VIC327826 UYG327821:UYG327826 UOK327821:UOK327826 UEO327821:UEO327826 TUS327821:TUS327826 TKW327821:TKW327826 TBA327821:TBA327826 SRE327821:SRE327826 SHI327821:SHI327826 RXM327821:RXM327826 RNQ327821:RNQ327826 RDU327821:RDU327826 QTY327821:QTY327826 QKC327821:QKC327826 QAG327821:QAG327826 PQK327821:PQK327826 PGO327821:PGO327826 OWS327821:OWS327826 OMW327821:OMW327826 ODA327821:ODA327826 NTE327821:NTE327826 NJI327821:NJI327826 MZM327821:MZM327826 MPQ327821:MPQ327826 MFU327821:MFU327826 LVY327821:LVY327826 LMC327821:LMC327826 LCG327821:LCG327826 KSK327821:KSK327826 KIO327821:KIO327826 JYS327821:JYS327826 JOW327821:JOW327826 JFA327821:JFA327826 IVE327821:IVE327826 ILI327821:ILI327826 IBM327821:IBM327826 HRQ327821:HRQ327826 HHU327821:HHU327826 GXY327821:GXY327826 GOC327821:GOC327826 GEG327821:GEG327826 FUK327821:FUK327826 FKO327821:FKO327826 FAS327821:FAS327826 EQW327821:EQW327826 EHA327821:EHA327826 DXE327821:DXE327826 DNI327821:DNI327826 DDM327821:DDM327826 CTQ327821:CTQ327826 CJU327821:CJU327826 BZY327821:BZY327826 BQC327821:BQC327826 BGG327821:BGG327826 AWK327821:AWK327826 AMO327821:AMO327826 ACS327821:ACS327826 SW327821:SW327826 JA327821:JA327826 D327821:E327826 WVM262285:WVM262290 WLQ262285:WLQ262290 WBU262285:WBU262290 VRY262285:VRY262290 VIC262285:VIC262290 UYG262285:UYG262290 UOK262285:UOK262290 UEO262285:UEO262290 TUS262285:TUS262290 TKW262285:TKW262290 TBA262285:TBA262290 SRE262285:SRE262290 SHI262285:SHI262290 RXM262285:RXM262290 RNQ262285:RNQ262290 RDU262285:RDU262290 QTY262285:QTY262290 QKC262285:QKC262290 QAG262285:QAG262290 PQK262285:PQK262290 PGO262285:PGO262290 OWS262285:OWS262290 OMW262285:OMW262290 ODA262285:ODA262290 NTE262285:NTE262290 NJI262285:NJI262290 MZM262285:MZM262290 MPQ262285:MPQ262290 MFU262285:MFU262290 LVY262285:LVY262290 LMC262285:LMC262290 LCG262285:LCG262290 KSK262285:KSK262290 KIO262285:KIO262290 JYS262285:JYS262290 JOW262285:JOW262290 JFA262285:JFA262290 IVE262285:IVE262290 ILI262285:ILI262290 IBM262285:IBM262290 HRQ262285:HRQ262290 HHU262285:HHU262290 GXY262285:GXY262290 GOC262285:GOC262290 GEG262285:GEG262290 FUK262285:FUK262290 FKO262285:FKO262290 FAS262285:FAS262290 EQW262285:EQW262290 EHA262285:EHA262290 DXE262285:DXE262290 DNI262285:DNI262290 DDM262285:DDM262290 CTQ262285:CTQ262290 CJU262285:CJU262290 BZY262285:BZY262290 BQC262285:BQC262290 BGG262285:BGG262290 AWK262285:AWK262290 AMO262285:AMO262290 ACS262285:ACS262290 SW262285:SW262290 JA262285:JA262290 D262285:E262290 WVM196749:WVM196754 WLQ196749:WLQ196754 WBU196749:WBU196754 VRY196749:VRY196754 VIC196749:VIC196754 UYG196749:UYG196754 UOK196749:UOK196754 UEO196749:UEO196754 TUS196749:TUS196754 TKW196749:TKW196754 TBA196749:TBA196754 SRE196749:SRE196754 SHI196749:SHI196754 RXM196749:RXM196754 RNQ196749:RNQ196754 RDU196749:RDU196754 QTY196749:QTY196754 QKC196749:QKC196754 QAG196749:QAG196754 PQK196749:PQK196754 PGO196749:PGO196754 OWS196749:OWS196754 OMW196749:OMW196754 ODA196749:ODA196754 NTE196749:NTE196754 NJI196749:NJI196754 MZM196749:MZM196754 MPQ196749:MPQ196754 MFU196749:MFU196754 LVY196749:LVY196754 LMC196749:LMC196754 LCG196749:LCG196754 KSK196749:KSK196754 KIO196749:KIO196754 JYS196749:JYS196754 JOW196749:JOW196754 JFA196749:JFA196754 IVE196749:IVE196754 ILI196749:ILI196754 IBM196749:IBM196754 HRQ196749:HRQ196754 HHU196749:HHU196754 GXY196749:GXY196754 GOC196749:GOC196754 GEG196749:GEG196754 FUK196749:FUK196754 FKO196749:FKO196754 FAS196749:FAS196754 EQW196749:EQW196754 EHA196749:EHA196754 DXE196749:DXE196754 DNI196749:DNI196754 DDM196749:DDM196754 CTQ196749:CTQ196754 CJU196749:CJU196754 BZY196749:BZY196754 BQC196749:BQC196754 BGG196749:BGG196754 AWK196749:AWK196754 AMO196749:AMO196754 ACS196749:ACS196754 SW196749:SW196754 JA196749:JA196754 D196749:E196754 WVM131213:WVM131218 WLQ131213:WLQ131218 WBU131213:WBU131218 VRY131213:VRY131218 VIC131213:VIC131218 UYG131213:UYG131218 UOK131213:UOK131218 UEO131213:UEO131218 TUS131213:TUS131218 TKW131213:TKW131218 TBA131213:TBA131218 SRE131213:SRE131218 SHI131213:SHI131218 RXM131213:RXM131218 RNQ131213:RNQ131218 RDU131213:RDU131218 QTY131213:QTY131218 QKC131213:QKC131218 QAG131213:QAG131218 PQK131213:PQK131218 PGO131213:PGO131218 OWS131213:OWS131218 OMW131213:OMW131218 ODA131213:ODA131218 NTE131213:NTE131218 NJI131213:NJI131218 MZM131213:MZM131218 MPQ131213:MPQ131218 MFU131213:MFU131218 LVY131213:LVY131218 LMC131213:LMC131218 LCG131213:LCG131218 KSK131213:KSK131218 KIO131213:KIO131218 JYS131213:JYS131218 JOW131213:JOW131218 JFA131213:JFA131218 IVE131213:IVE131218 ILI131213:ILI131218 IBM131213:IBM131218 HRQ131213:HRQ131218 HHU131213:HHU131218 GXY131213:GXY131218 GOC131213:GOC131218 GEG131213:GEG131218 FUK131213:FUK131218 FKO131213:FKO131218 FAS131213:FAS131218 EQW131213:EQW131218 EHA131213:EHA131218 DXE131213:DXE131218 DNI131213:DNI131218 DDM131213:DDM131218 CTQ131213:CTQ131218 CJU131213:CJU131218 BZY131213:BZY131218 BQC131213:BQC131218 BGG131213:BGG131218 AWK131213:AWK131218 AMO131213:AMO131218 ACS131213:ACS131218 SW131213:SW131218 JA131213:JA131218 D131213:E131218 WVM65677:WVM65682 WLQ65677:WLQ65682 WBU65677:WBU65682 VRY65677:VRY65682 VIC65677:VIC65682 UYG65677:UYG65682 UOK65677:UOK65682 UEO65677:UEO65682 TUS65677:TUS65682 TKW65677:TKW65682 TBA65677:TBA65682 SRE65677:SRE65682 SHI65677:SHI65682 RXM65677:RXM65682 RNQ65677:RNQ65682 RDU65677:RDU65682 QTY65677:QTY65682 QKC65677:QKC65682 QAG65677:QAG65682 PQK65677:PQK65682 PGO65677:PGO65682 OWS65677:OWS65682 OMW65677:OMW65682 ODA65677:ODA65682 NTE65677:NTE65682 NJI65677:NJI65682 MZM65677:MZM65682 MPQ65677:MPQ65682 MFU65677:MFU65682 LVY65677:LVY65682 LMC65677:LMC65682 LCG65677:LCG65682 KSK65677:KSK65682 KIO65677:KIO65682 JYS65677:JYS65682 JOW65677:JOW65682 JFA65677:JFA65682 IVE65677:IVE65682 ILI65677:ILI65682 IBM65677:IBM65682 HRQ65677:HRQ65682 HHU65677:HHU65682 GXY65677:GXY65682 GOC65677:GOC65682 GEG65677:GEG65682 FUK65677:FUK65682 FKO65677:FKO65682 FAS65677:FAS65682 EQW65677:EQW65682 EHA65677:EHA65682 DXE65677:DXE65682 DNI65677:DNI65682 DDM65677:DDM65682 CTQ65677:CTQ65682 CJU65677:CJU65682 BZY65677:BZY65682 BQC65677:BQC65682 BGG65677:BGG65682 AWK65677:AWK65682 AMO65677:AMO65682 ACS65677:ACS65682 SW65677:SW65682 JA65677:JA65682 D65677:E65682 WVM983189:WVM983194 WLQ983189:WLQ983194 WBU983189:WBU983194 VRY983189:VRY983194 VIC983189:VIC983194 UYG983189:UYG983194 UOK983189:UOK983194 UEO983189:UEO983194 TUS983189:TUS983194 TKW983189:TKW983194 TBA983189:TBA983194 SRE983189:SRE983194 SHI983189:SHI983194 RXM983189:RXM983194 RNQ983189:RNQ983194 RDU983189:RDU983194 QTY983189:QTY983194 QKC983189:QKC983194 QAG983189:QAG983194 PQK983189:PQK983194 PGO983189:PGO983194 OWS983189:OWS983194 OMW983189:OMW983194 ODA983189:ODA983194 NTE983189:NTE983194 NJI983189:NJI983194 MZM983189:MZM983194 MPQ983189:MPQ983194 MFU983189:MFU983194 LVY983189:LVY983194 LMC983189:LMC983194 LCG983189:LCG983194 KSK983189:KSK983194 KIO983189:KIO983194 JYS983189:JYS983194 JOW983189:JOW983194 JFA983189:JFA983194 IVE983189:IVE983194 ILI983189:ILI983194 IBM983189:IBM983194 HRQ983189:HRQ983194 HHU983189:HHU983194 GXY983189:GXY983194 GOC983189:GOC983194 GEG983189:GEG983194 FUK983189:FUK983194 FKO983189:FKO983194 FAS983189:FAS983194 EQW983189:EQW983194 EHA983189:EHA983194 DXE983189:DXE983194 DNI983189:DNI983194 DDM983189:DDM983194 CTQ983189:CTQ983194 CJU983189:CJU983194 BZY983189:BZY983194 BQC983189:BQC983194 BGG983189:BGG983194 AWK983189:AWK983194 AMO983189:AMO983194 ACS983189:ACS983194 SW983189:SW983194 JA983189:JA983194 D983189:E983194 WVM917653:WVM917658 WLQ917653:WLQ917658 WBU917653:WBU917658 VRY917653:VRY917658 VIC917653:VIC917658 UYG917653:UYG917658 UOK917653:UOK917658 UEO917653:UEO917658 TUS917653:TUS917658 TKW917653:TKW917658 TBA917653:TBA917658 SRE917653:SRE917658 SHI917653:SHI917658 RXM917653:RXM917658 RNQ917653:RNQ917658 RDU917653:RDU917658 QTY917653:QTY917658 QKC917653:QKC917658 QAG917653:QAG917658 PQK917653:PQK917658 PGO917653:PGO917658 OWS917653:OWS917658 OMW917653:OMW917658 ODA917653:ODA917658 NTE917653:NTE917658 NJI917653:NJI917658 MZM917653:MZM917658 MPQ917653:MPQ917658 MFU917653:MFU917658 LVY917653:LVY917658 LMC917653:LMC917658 LCG917653:LCG917658 KSK917653:KSK917658 KIO917653:KIO917658 JYS917653:JYS917658 JOW917653:JOW917658 JFA917653:JFA917658 IVE917653:IVE917658 ILI917653:ILI917658 IBM917653:IBM917658 HRQ917653:HRQ917658 HHU917653:HHU917658 GXY917653:GXY917658 GOC917653:GOC917658 GEG917653:GEG917658 FUK917653:FUK917658 FKO917653:FKO917658 FAS917653:FAS917658 EQW917653:EQW917658 EHA917653:EHA917658 DXE917653:DXE917658 DNI917653:DNI917658 DDM917653:DDM917658 CTQ917653:CTQ917658 CJU917653:CJU917658 BZY917653:BZY917658 BQC917653:BQC917658 BGG917653:BGG917658 AWK917653:AWK917658 AMO917653:AMO917658 ACS917653:ACS917658 SW917653:SW917658 JA917653:JA917658 D917653:E917658 WVM852117:WVM852122 WLQ852117:WLQ852122 WBU852117:WBU852122 VRY852117:VRY852122 VIC852117:VIC852122 UYG852117:UYG852122 UOK852117:UOK852122 UEO852117:UEO852122 TUS852117:TUS852122 TKW852117:TKW852122 TBA852117:TBA852122 SRE852117:SRE852122 SHI852117:SHI852122 RXM852117:RXM852122 RNQ852117:RNQ852122 RDU852117:RDU852122 QTY852117:QTY852122 QKC852117:QKC852122 QAG852117:QAG852122 PQK852117:PQK852122 PGO852117:PGO852122 OWS852117:OWS852122 OMW852117:OMW852122 ODA852117:ODA852122 NTE852117:NTE852122 NJI852117:NJI852122 MZM852117:MZM852122 MPQ852117:MPQ852122 MFU852117:MFU852122 LVY852117:LVY852122 LMC852117:LMC852122 LCG852117:LCG852122 KSK852117:KSK852122 KIO852117:KIO852122 JYS852117:JYS852122 JOW852117:JOW852122 JFA852117:JFA852122 IVE852117:IVE852122 ILI852117:ILI852122 IBM852117:IBM852122 HRQ852117:HRQ852122 HHU852117:HHU852122 GXY852117:GXY852122 GOC852117:GOC852122 GEG852117:GEG852122 FUK852117:FUK852122 FKO852117:FKO852122 FAS852117:FAS852122 EQW852117:EQW852122 EHA852117:EHA852122 DXE852117:DXE852122 DNI852117:DNI852122 DDM852117:DDM852122 CTQ852117:CTQ852122 CJU852117:CJU852122 BZY852117:BZY852122 BQC852117:BQC852122 BGG852117:BGG852122 AWK852117:AWK852122 AMO852117:AMO852122 ACS852117:ACS852122 SW852117:SW852122 JA852117:JA852122 D852117:E852122 WVM786581:WVM786586 WLQ786581:WLQ786586 WBU786581:WBU786586 VRY786581:VRY786586 VIC786581:VIC786586 UYG786581:UYG786586 UOK786581:UOK786586 UEO786581:UEO786586 TUS786581:TUS786586 TKW786581:TKW786586 TBA786581:TBA786586 SRE786581:SRE786586 SHI786581:SHI786586 RXM786581:RXM786586 RNQ786581:RNQ786586 RDU786581:RDU786586 QTY786581:QTY786586 QKC786581:QKC786586 QAG786581:QAG786586 PQK786581:PQK786586 PGO786581:PGO786586 OWS786581:OWS786586 OMW786581:OMW786586 ODA786581:ODA786586 NTE786581:NTE786586 NJI786581:NJI786586 MZM786581:MZM786586 MPQ786581:MPQ786586 MFU786581:MFU786586 LVY786581:LVY786586 LMC786581:LMC786586 LCG786581:LCG786586 KSK786581:KSK786586 KIO786581:KIO786586 JYS786581:JYS786586 JOW786581:JOW786586 JFA786581:JFA786586 IVE786581:IVE786586 ILI786581:ILI786586 IBM786581:IBM786586 HRQ786581:HRQ786586 HHU786581:HHU786586 GXY786581:GXY786586 GOC786581:GOC786586 GEG786581:GEG786586 FUK786581:FUK786586 FKO786581:FKO786586 FAS786581:FAS786586 EQW786581:EQW786586 EHA786581:EHA786586 DXE786581:DXE786586 DNI786581:DNI786586 DDM786581:DDM786586 CTQ786581:CTQ786586 CJU786581:CJU786586 BZY786581:BZY786586 BQC786581:BQC786586 BGG786581:BGG786586 AWK786581:AWK786586 AMO786581:AMO786586 ACS786581:ACS786586 SW786581:SW786586 JA786581:JA786586 D786581:E786586 WVM721045:WVM721050 WLQ721045:WLQ721050 WBU721045:WBU721050 VRY721045:VRY721050 VIC721045:VIC721050 UYG721045:UYG721050 UOK721045:UOK721050 UEO721045:UEO721050 TUS721045:TUS721050 TKW721045:TKW721050 TBA721045:TBA721050 SRE721045:SRE721050 SHI721045:SHI721050 RXM721045:RXM721050 RNQ721045:RNQ721050 RDU721045:RDU721050 QTY721045:QTY721050 QKC721045:QKC721050 QAG721045:QAG721050 PQK721045:PQK721050 PGO721045:PGO721050 OWS721045:OWS721050 OMW721045:OMW721050 ODA721045:ODA721050 NTE721045:NTE721050 NJI721045:NJI721050 MZM721045:MZM721050 MPQ721045:MPQ721050 MFU721045:MFU721050 LVY721045:LVY721050 LMC721045:LMC721050 LCG721045:LCG721050 KSK721045:KSK721050 KIO721045:KIO721050 JYS721045:JYS721050 JOW721045:JOW721050 JFA721045:JFA721050 IVE721045:IVE721050 ILI721045:ILI721050 IBM721045:IBM721050 HRQ721045:HRQ721050 HHU721045:HHU721050 GXY721045:GXY721050 GOC721045:GOC721050 GEG721045:GEG721050 FUK721045:FUK721050 FKO721045:FKO721050 FAS721045:FAS721050 EQW721045:EQW721050 EHA721045:EHA721050 DXE721045:DXE721050 DNI721045:DNI721050 DDM721045:DDM721050 CTQ721045:CTQ721050 CJU721045:CJU721050 BZY721045:BZY721050 BQC721045:BQC721050 BGG721045:BGG721050 AWK721045:AWK721050 AMO721045:AMO721050 ACS721045:ACS721050 SW721045:SW721050 JA721045:JA721050 D721045:E721050 WVM655509:WVM655514 WLQ655509:WLQ655514 WBU655509:WBU655514 VRY655509:VRY655514 VIC655509:VIC655514 UYG655509:UYG655514 UOK655509:UOK655514 UEO655509:UEO655514 TUS655509:TUS655514 TKW655509:TKW655514 TBA655509:TBA655514 SRE655509:SRE655514 SHI655509:SHI655514 RXM655509:RXM655514 RNQ655509:RNQ655514 RDU655509:RDU655514 QTY655509:QTY655514 QKC655509:QKC655514 QAG655509:QAG655514 PQK655509:PQK655514 PGO655509:PGO655514 OWS655509:OWS655514 OMW655509:OMW655514 ODA655509:ODA655514 NTE655509:NTE655514 NJI655509:NJI655514 MZM655509:MZM655514 MPQ655509:MPQ655514 MFU655509:MFU655514 LVY655509:LVY655514 LMC655509:LMC655514 LCG655509:LCG655514 KSK655509:KSK655514 KIO655509:KIO655514 JYS655509:JYS655514 JOW655509:JOW655514 JFA655509:JFA655514 IVE655509:IVE655514 ILI655509:ILI655514 IBM655509:IBM655514 HRQ655509:HRQ655514 HHU655509:HHU655514 GXY655509:GXY655514 GOC655509:GOC655514 GEG655509:GEG655514 FUK655509:FUK655514 FKO655509:FKO655514 FAS655509:FAS655514 EQW655509:EQW655514 EHA655509:EHA655514 DXE655509:DXE655514 DNI655509:DNI655514 DDM655509:DDM655514 CTQ655509:CTQ655514 CJU655509:CJU655514 BZY655509:BZY655514 BQC655509:BQC655514 BGG655509:BGG655514 AWK655509:AWK655514 AMO655509:AMO655514 ACS655509:ACS655514 SW655509:SW655514 JA655509:JA655514 D655509:E655514 WVM589973:WVM589978 WLQ589973:WLQ589978 WBU589973:WBU589978 VRY589973:VRY589978 VIC589973:VIC589978 UYG589973:UYG589978 UOK589973:UOK589978 UEO589973:UEO589978 TUS589973:TUS589978 TKW589973:TKW589978 TBA589973:TBA589978 SRE589973:SRE589978 SHI589973:SHI589978 RXM589973:RXM589978 RNQ589973:RNQ589978 RDU589973:RDU589978 QTY589973:QTY589978 QKC589973:QKC589978 QAG589973:QAG589978 PQK589973:PQK589978 PGO589973:PGO589978 OWS589973:OWS589978 OMW589973:OMW589978 ODA589973:ODA589978 NTE589973:NTE589978 NJI589973:NJI589978 MZM589973:MZM589978 MPQ589973:MPQ589978 MFU589973:MFU589978 LVY589973:LVY589978 LMC589973:LMC589978 LCG589973:LCG589978 KSK589973:KSK589978 KIO589973:KIO589978 JYS589973:JYS589978 JOW589973:JOW589978 JFA589973:JFA589978 IVE589973:IVE589978 ILI589973:ILI589978 IBM589973:IBM589978 HRQ589973:HRQ589978 HHU589973:HHU589978 GXY589973:GXY589978 GOC589973:GOC589978 GEG589973:GEG589978 FUK589973:FUK589978 FKO589973:FKO589978 FAS589973:FAS589978 EQW589973:EQW589978 EHA589973:EHA589978 DXE589973:DXE589978 DNI589973:DNI589978 DDM589973:DDM589978 CTQ589973:CTQ589978 CJU589973:CJU589978 BZY589973:BZY589978 BQC589973:BQC589978 BGG589973:BGG589978 AWK589973:AWK589978 AMO589973:AMO589978 ACS589973:ACS589978 SW589973:SW589978 JA589973:JA589978 D589973:E589978 WVM524437:WVM524442 WLQ524437:WLQ524442 WBU524437:WBU524442 VRY524437:VRY524442 VIC524437:VIC524442 UYG524437:UYG524442 UOK524437:UOK524442 UEO524437:UEO524442 TUS524437:TUS524442 TKW524437:TKW524442 TBA524437:TBA524442 SRE524437:SRE524442 SHI524437:SHI524442 RXM524437:RXM524442 RNQ524437:RNQ524442 RDU524437:RDU524442 QTY524437:QTY524442 QKC524437:QKC524442 QAG524437:QAG524442 PQK524437:PQK524442 PGO524437:PGO524442 OWS524437:OWS524442 OMW524437:OMW524442 ODA524437:ODA524442 NTE524437:NTE524442 NJI524437:NJI524442 MZM524437:MZM524442 MPQ524437:MPQ524442 MFU524437:MFU524442 LVY524437:LVY524442 LMC524437:LMC524442 LCG524437:LCG524442 KSK524437:KSK524442 KIO524437:KIO524442 JYS524437:JYS524442 JOW524437:JOW524442 JFA524437:JFA524442 IVE524437:IVE524442 ILI524437:ILI524442 IBM524437:IBM524442 HRQ524437:HRQ524442 HHU524437:HHU524442 GXY524437:GXY524442 GOC524437:GOC524442 GEG524437:GEG524442 FUK524437:FUK524442 FKO524437:FKO524442 FAS524437:FAS524442 EQW524437:EQW524442 EHA524437:EHA524442 DXE524437:DXE524442 DNI524437:DNI524442 DDM524437:DDM524442 CTQ524437:CTQ524442 CJU524437:CJU524442 BZY524437:BZY524442 BQC524437:BQC524442 BGG524437:BGG524442 AWK524437:AWK524442 AMO524437:AMO524442 ACS524437:ACS524442 SW524437:SW524442 JA524437:JA524442 D524437:E524442 WVM458901:WVM458906 WLQ458901:WLQ458906 WBU458901:WBU458906 VRY458901:VRY458906 VIC458901:VIC458906 UYG458901:UYG458906 UOK458901:UOK458906 UEO458901:UEO458906 TUS458901:TUS458906 TKW458901:TKW458906 TBA458901:TBA458906 SRE458901:SRE458906 SHI458901:SHI458906 RXM458901:RXM458906 RNQ458901:RNQ458906 RDU458901:RDU458906 QTY458901:QTY458906 QKC458901:QKC458906 QAG458901:QAG458906 PQK458901:PQK458906 PGO458901:PGO458906 OWS458901:OWS458906 OMW458901:OMW458906 ODA458901:ODA458906 NTE458901:NTE458906 NJI458901:NJI458906 MZM458901:MZM458906 MPQ458901:MPQ458906 MFU458901:MFU458906 LVY458901:LVY458906 LMC458901:LMC458906 LCG458901:LCG458906 KSK458901:KSK458906 KIO458901:KIO458906 JYS458901:JYS458906 JOW458901:JOW458906 JFA458901:JFA458906 IVE458901:IVE458906 ILI458901:ILI458906 IBM458901:IBM458906 HRQ458901:HRQ458906 HHU458901:HHU458906 GXY458901:GXY458906 GOC458901:GOC458906 GEG458901:GEG458906 FUK458901:FUK458906 FKO458901:FKO458906 FAS458901:FAS458906 EQW458901:EQW458906 EHA458901:EHA458906 DXE458901:DXE458906 DNI458901:DNI458906 DDM458901:DDM458906 CTQ458901:CTQ458906 CJU458901:CJU458906 BZY458901:BZY458906 BQC458901:BQC458906 BGG458901:BGG458906 AWK458901:AWK458906 AMO458901:AMO458906 ACS458901:ACS458906 SW458901:SW458906 JA458901:JA458906 D458901:E458906 WVM393365:WVM393370 WLQ393365:WLQ393370 WBU393365:WBU393370 VRY393365:VRY393370 VIC393365:VIC393370 UYG393365:UYG393370 UOK393365:UOK393370 UEO393365:UEO393370 TUS393365:TUS393370 TKW393365:TKW393370 TBA393365:TBA393370 SRE393365:SRE393370 SHI393365:SHI393370 RXM393365:RXM393370 RNQ393365:RNQ393370 RDU393365:RDU393370 QTY393365:QTY393370 QKC393365:QKC393370 QAG393365:QAG393370 PQK393365:PQK393370 PGO393365:PGO393370 OWS393365:OWS393370 OMW393365:OMW393370 ODA393365:ODA393370 NTE393365:NTE393370 NJI393365:NJI393370 MZM393365:MZM393370 MPQ393365:MPQ393370 MFU393365:MFU393370 LVY393365:LVY393370 LMC393365:LMC393370 LCG393365:LCG393370 KSK393365:KSK393370 KIO393365:KIO393370 JYS393365:JYS393370 JOW393365:JOW393370 JFA393365:JFA393370 IVE393365:IVE393370 ILI393365:ILI393370 IBM393365:IBM393370 HRQ393365:HRQ393370 HHU393365:HHU393370 GXY393365:GXY393370 GOC393365:GOC393370 GEG393365:GEG393370 FUK393365:FUK393370 FKO393365:FKO393370 FAS393365:FAS393370 EQW393365:EQW393370 EHA393365:EHA393370 DXE393365:DXE393370 DNI393365:DNI393370 DDM393365:DDM393370 CTQ393365:CTQ393370 CJU393365:CJU393370 BZY393365:BZY393370 BQC393365:BQC393370 BGG393365:BGG393370 AWK393365:AWK393370 AMO393365:AMO393370 ACS393365:ACS393370 SW393365:SW393370 JA393365:JA393370 D393365:E393370 WVM327829:WVM327834 WLQ327829:WLQ327834 WBU327829:WBU327834 VRY327829:VRY327834 VIC327829:VIC327834 UYG327829:UYG327834 UOK327829:UOK327834 UEO327829:UEO327834 TUS327829:TUS327834 TKW327829:TKW327834 TBA327829:TBA327834 SRE327829:SRE327834 SHI327829:SHI327834 RXM327829:RXM327834 RNQ327829:RNQ327834 RDU327829:RDU327834 QTY327829:QTY327834 QKC327829:QKC327834 QAG327829:QAG327834 PQK327829:PQK327834 PGO327829:PGO327834 OWS327829:OWS327834 OMW327829:OMW327834 ODA327829:ODA327834 NTE327829:NTE327834 NJI327829:NJI327834 MZM327829:MZM327834 MPQ327829:MPQ327834 MFU327829:MFU327834 LVY327829:LVY327834 LMC327829:LMC327834 LCG327829:LCG327834 KSK327829:KSK327834 KIO327829:KIO327834 JYS327829:JYS327834 JOW327829:JOW327834 JFA327829:JFA327834 IVE327829:IVE327834 ILI327829:ILI327834 IBM327829:IBM327834 HRQ327829:HRQ327834 HHU327829:HHU327834 GXY327829:GXY327834 GOC327829:GOC327834 GEG327829:GEG327834 FUK327829:FUK327834 FKO327829:FKO327834 FAS327829:FAS327834 EQW327829:EQW327834 EHA327829:EHA327834 DXE327829:DXE327834 DNI327829:DNI327834 DDM327829:DDM327834 CTQ327829:CTQ327834 CJU327829:CJU327834 BZY327829:BZY327834 BQC327829:BQC327834 BGG327829:BGG327834 AWK327829:AWK327834 AMO327829:AMO327834 ACS327829:ACS327834 SW327829:SW327834 JA327829:JA327834 D327829:E327834 WVM262293:WVM262298 WLQ262293:WLQ262298 WBU262293:WBU262298 VRY262293:VRY262298 VIC262293:VIC262298 UYG262293:UYG262298 UOK262293:UOK262298 UEO262293:UEO262298 TUS262293:TUS262298 TKW262293:TKW262298 TBA262293:TBA262298 SRE262293:SRE262298 SHI262293:SHI262298 RXM262293:RXM262298 RNQ262293:RNQ262298 RDU262293:RDU262298 QTY262293:QTY262298 QKC262293:QKC262298 QAG262293:QAG262298 PQK262293:PQK262298 PGO262293:PGO262298 OWS262293:OWS262298 OMW262293:OMW262298 ODA262293:ODA262298 NTE262293:NTE262298 NJI262293:NJI262298 MZM262293:MZM262298 MPQ262293:MPQ262298 MFU262293:MFU262298 LVY262293:LVY262298 LMC262293:LMC262298 LCG262293:LCG262298 KSK262293:KSK262298 KIO262293:KIO262298 JYS262293:JYS262298 JOW262293:JOW262298 JFA262293:JFA262298 IVE262293:IVE262298 ILI262293:ILI262298 IBM262293:IBM262298 HRQ262293:HRQ262298 HHU262293:HHU262298 GXY262293:GXY262298 GOC262293:GOC262298 GEG262293:GEG262298 FUK262293:FUK262298 FKO262293:FKO262298 FAS262293:FAS262298 EQW262293:EQW262298 EHA262293:EHA262298 DXE262293:DXE262298 DNI262293:DNI262298 DDM262293:DDM262298 CTQ262293:CTQ262298 CJU262293:CJU262298 BZY262293:BZY262298 BQC262293:BQC262298 BGG262293:BGG262298 AWK262293:AWK262298 AMO262293:AMO262298 ACS262293:ACS262298 SW262293:SW262298 JA262293:JA262298 D262293:E262298 WVM196757:WVM196762 WLQ196757:WLQ196762 WBU196757:WBU196762 VRY196757:VRY196762 VIC196757:VIC196762 UYG196757:UYG196762 UOK196757:UOK196762 UEO196757:UEO196762 TUS196757:TUS196762 TKW196757:TKW196762 TBA196757:TBA196762 SRE196757:SRE196762 SHI196757:SHI196762 RXM196757:RXM196762 RNQ196757:RNQ196762 RDU196757:RDU196762 QTY196757:QTY196762 QKC196757:QKC196762 QAG196757:QAG196762 PQK196757:PQK196762 PGO196757:PGO196762 OWS196757:OWS196762 OMW196757:OMW196762 ODA196757:ODA196762 NTE196757:NTE196762 NJI196757:NJI196762 MZM196757:MZM196762 MPQ196757:MPQ196762 MFU196757:MFU196762 LVY196757:LVY196762 LMC196757:LMC196762 LCG196757:LCG196762 KSK196757:KSK196762 KIO196757:KIO196762 JYS196757:JYS196762 JOW196757:JOW196762 JFA196757:JFA196762 IVE196757:IVE196762 ILI196757:ILI196762 IBM196757:IBM196762 HRQ196757:HRQ196762 HHU196757:HHU196762 GXY196757:GXY196762 GOC196757:GOC196762 GEG196757:GEG196762 FUK196757:FUK196762 FKO196757:FKO196762 FAS196757:FAS196762 EQW196757:EQW196762 EHA196757:EHA196762 DXE196757:DXE196762 DNI196757:DNI196762 DDM196757:DDM196762 CTQ196757:CTQ196762 CJU196757:CJU196762 BZY196757:BZY196762 BQC196757:BQC196762 BGG196757:BGG196762 AWK196757:AWK196762 AMO196757:AMO196762 ACS196757:ACS196762 SW196757:SW196762 JA196757:JA196762 D196757:E196762 WVM131221:WVM131226 WLQ131221:WLQ131226 WBU131221:WBU131226 VRY131221:VRY131226 VIC131221:VIC131226 UYG131221:UYG131226 UOK131221:UOK131226 UEO131221:UEO131226 TUS131221:TUS131226 TKW131221:TKW131226 TBA131221:TBA131226 SRE131221:SRE131226 SHI131221:SHI131226 RXM131221:RXM131226 RNQ131221:RNQ131226 RDU131221:RDU131226 QTY131221:QTY131226 QKC131221:QKC131226 QAG131221:QAG131226 PQK131221:PQK131226 PGO131221:PGO131226 OWS131221:OWS131226 OMW131221:OMW131226 ODA131221:ODA131226 NTE131221:NTE131226 NJI131221:NJI131226 MZM131221:MZM131226 MPQ131221:MPQ131226 MFU131221:MFU131226 LVY131221:LVY131226 LMC131221:LMC131226 LCG131221:LCG131226 KSK131221:KSK131226 KIO131221:KIO131226 JYS131221:JYS131226 JOW131221:JOW131226 JFA131221:JFA131226 IVE131221:IVE131226 ILI131221:ILI131226 IBM131221:IBM131226 HRQ131221:HRQ131226 HHU131221:HHU131226 GXY131221:GXY131226 GOC131221:GOC131226 GEG131221:GEG131226 FUK131221:FUK131226 FKO131221:FKO131226 FAS131221:FAS131226 EQW131221:EQW131226 EHA131221:EHA131226 DXE131221:DXE131226 DNI131221:DNI131226 DDM131221:DDM131226 CTQ131221:CTQ131226 CJU131221:CJU131226 BZY131221:BZY131226 BQC131221:BQC131226 BGG131221:BGG131226 AWK131221:AWK131226 AMO131221:AMO131226 ACS131221:ACS131226 SW131221:SW131226 JA131221:JA131226 D131221:E131226 WVM65685:WVM65690 WLQ65685:WLQ65690 WBU65685:WBU65690 VRY65685:VRY65690 VIC65685:VIC65690 UYG65685:UYG65690 UOK65685:UOK65690 UEO65685:UEO65690 TUS65685:TUS65690 TKW65685:TKW65690 TBA65685:TBA65690 SRE65685:SRE65690 SHI65685:SHI65690 RXM65685:RXM65690 RNQ65685:RNQ65690 RDU65685:RDU65690 QTY65685:QTY65690 QKC65685:QKC65690 QAG65685:QAG65690 PQK65685:PQK65690 PGO65685:PGO65690 OWS65685:OWS65690 OMW65685:OMW65690 ODA65685:ODA65690 NTE65685:NTE65690 NJI65685:NJI65690 MZM65685:MZM65690 MPQ65685:MPQ65690 MFU65685:MFU65690 LVY65685:LVY65690 LMC65685:LMC65690 LCG65685:LCG65690 KSK65685:KSK65690 KIO65685:KIO65690 JYS65685:JYS65690 JOW65685:JOW65690 JFA65685:JFA65690 IVE65685:IVE65690 ILI65685:ILI65690 IBM65685:IBM65690 HRQ65685:HRQ65690 HHU65685:HHU65690 GXY65685:GXY65690 GOC65685:GOC65690 GEG65685:GEG65690 FUK65685:FUK65690 FKO65685:FKO65690 FAS65685:FAS65690 EQW65685:EQW65690 EHA65685:EHA65690 DXE65685:DXE65690 DNI65685:DNI65690 DDM65685:DDM65690 CTQ65685:CTQ65690 CJU65685:CJU65690 BZY65685:BZY65690 BQC65685:BQC65690 BGG65685:BGG65690 AWK65685:AWK65690 AMO65685:AMO65690 ACS65685:ACS65690 SW65685:SW65690 JA65685:JA65690 D65685:E65690 WVM983197:WVM983202 WLQ983197:WLQ983202 WBU983197:WBU983202 VRY983197:VRY983202 VIC983197:VIC983202 UYG983197:UYG983202 UOK983197:UOK983202 UEO983197:UEO983202 TUS983197:TUS983202 TKW983197:TKW983202 TBA983197:TBA983202 SRE983197:SRE983202 SHI983197:SHI983202 RXM983197:RXM983202 RNQ983197:RNQ983202 RDU983197:RDU983202 QTY983197:QTY983202 QKC983197:QKC983202 QAG983197:QAG983202 PQK983197:PQK983202 PGO983197:PGO983202 OWS983197:OWS983202 OMW983197:OMW983202 ODA983197:ODA983202 NTE983197:NTE983202 NJI983197:NJI983202 MZM983197:MZM983202 MPQ983197:MPQ983202 MFU983197:MFU983202 LVY983197:LVY983202 LMC983197:LMC983202 LCG983197:LCG983202 KSK983197:KSK983202 KIO983197:KIO983202 JYS983197:JYS983202 JOW983197:JOW983202 JFA983197:JFA983202 IVE983197:IVE983202 ILI983197:ILI983202 IBM983197:IBM983202 HRQ983197:HRQ983202 HHU983197:HHU983202 GXY983197:GXY983202 GOC983197:GOC983202 GEG983197:GEG983202 FUK983197:FUK983202 FKO983197:FKO983202 FAS983197:FAS983202 EQW983197:EQW983202 EHA983197:EHA983202 DXE983197:DXE983202 DNI983197:DNI983202 DDM983197:DDM983202 CTQ983197:CTQ983202 CJU983197:CJU983202 BZY983197:BZY983202 BQC983197:BQC983202 BGG983197:BGG983202 AWK983197:AWK983202 AMO983197:AMO983202 ACS983197:ACS983202 SW983197:SW983202 JA983197:JA983202 D983197:E983202 WVM917661:WVM917666 WLQ917661:WLQ917666 WBU917661:WBU917666 VRY917661:VRY917666 VIC917661:VIC917666 UYG917661:UYG917666 UOK917661:UOK917666 UEO917661:UEO917666 TUS917661:TUS917666 TKW917661:TKW917666 TBA917661:TBA917666 SRE917661:SRE917666 SHI917661:SHI917666 RXM917661:RXM917666 RNQ917661:RNQ917666 RDU917661:RDU917666 QTY917661:QTY917666 QKC917661:QKC917666 QAG917661:QAG917666 PQK917661:PQK917666 PGO917661:PGO917666 OWS917661:OWS917666 OMW917661:OMW917666 ODA917661:ODA917666 NTE917661:NTE917666 NJI917661:NJI917666 MZM917661:MZM917666 MPQ917661:MPQ917666 MFU917661:MFU917666 LVY917661:LVY917666 LMC917661:LMC917666 LCG917661:LCG917666 KSK917661:KSK917666 KIO917661:KIO917666 JYS917661:JYS917666 JOW917661:JOW917666 JFA917661:JFA917666 IVE917661:IVE917666 ILI917661:ILI917666 IBM917661:IBM917666 HRQ917661:HRQ917666 HHU917661:HHU917666 GXY917661:GXY917666 GOC917661:GOC917666 GEG917661:GEG917666 FUK917661:FUK917666 FKO917661:FKO917666 FAS917661:FAS917666 EQW917661:EQW917666 EHA917661:EHA917666 DXE917661:DXE917666 DNI917661:DNI917666 DDM917661:DDM917666 CTQ917661:CTQ917666 CJU917661:CJU917666 BZY917661:BZY917666 BQC917661:BQC917666 BGG917661:BGG917666 AWK917661:AWK917666 AMO917661:AMO917666 ACS917661:ACS917666 SW917661:SW917666 JA917661:JA917666 D917661:E917666 WVM852125:WVM852130 WLQ852125:WLQ852130 WBU852125:WBU852130 VRY852125:VRY852130 VIC852125:VIC852130 UYG852125:UYG852130 UOK852125:UOK852130 UEO852125:UEO852130 TUS852125:TUS852130 TKW852125:TKW852130 TBA852125:TBA852130 SRE852125:SRE852130 SHI852125:SHI852130 RXM852125:RXM852130 RNQ852125:RNQ852130 RDU852125:RDU852130 QTY852125:QTY852130 QKC852125:QKC852130 QAG852125:QAG852130 PQK852125:PQK852130 PGO852125:PGO852130 OWS852125:OWS852130 OMW852125:OMW852130 ODA852125:ODA852130 NTE852125:NTE852130 NJI852125:NJI852130 MZM852125:MZM852130 MPQ852125:MPQ852130 MFU852125:MFU852130 LVY852125:LVY852130 LMC852125:LMC852130 LCG852125:LCG852130 KSK852125:KSK852130 KIO852125:KIO852130 JYS852125:JYS852130 JOW852125:JOW852130 JFA852125:JFA852130 IVE852125:IVE852130 ILI852125:ILI852130 IBM852125:IBM852130 HRQ852125:HRQ852130 HHU852125:HHU852130 GXY852125:GXY852130 GOC852125:GOC852130 GEG852125:GEG852130 FUK852125:FUK852130 FKO852125:FKO852130 FAS852125:FAS852130 EQW852125:EQW852130 EHA852125:EHA852130 DXE852125:DXE852130 DNI852125:DNI852130 DDM852125:DDM852130 CTQ852125:CTQ852130 CJU852125:CJU852130 BZY852125:BZY852130 BQC852125:BQC852130 BGG852125:BGG852130 AWK852125:AWK852130 AMO852125:AMO852130 ACS852125:ACS852130 SW852125:SW852130 JA852125:JA852130 D852125:E852130 WVM786589:WVM786594 WLQ786589:WLQ786594 WBU786589:WBU786594 VRY786589:VRY786594 VIC786589:VIC786594 UYG786589:UYG786594 UOK786589:UOK786594 UEO786589:UEO786594 TUS786589:TUS786594 TKW786589:TKW786594 TBA786589:TBA786594 SRE786589:SRE786594 SHI786589:SHI786594 RXM786589:RXM786594 RNQ786589:RNQ786594 RDU786589:RDU786594 QTY786589:QTY786594 QKC786589:QKC786594 QAG786589:QAG786594 PQK786589:PQK786594 PGO786589:PGO786594 OWS786589:OWS786594 OMW786589:OMW786594 ODA786589:ODA786594 NTE786589:NTE786594 NJI786589:NJI786594 MZM786589:MZM786594 MPQ786589:MPQ786594 MFU786589:MFU786594 LVY786589:LVY786594 LMC786589:LMC786594 LCG786589:LCG786594 KSK786589:KSK786594 KIO786589:KIO786594 JYS786589:JYS786594 JOW786589:JOW786594 JFA786589:JFA786594 IVE786589:IVE786594 ILI786589:ILI786594 IBM786589:IBM786594 HRQ786589:HRQ786594 HHU786589:HHU786594 GXY786589:GXY786594 GOC786589:GOC786594 GEG786589:GEG786594 FUK786589:FUK786594 FKO786589:FKO786594 FAS786589:FAS786594 EQW786589:EQW786594 EHA786589:EHA786594 DXE786589:DXE786594 DNI786589:DNI786594 DDM786589:DDM786594 CTQ786589:CTQ786594 CJU786589:CJU786594 BZY786589:BZY786594 BQC786589:BQC786594 BGG786589:BGG786594 AWK786589:AWK786594 AMO786589:AMO786594 ACS786589:ACS786594 SW786589:SW786594 JA786589:JA786594 D786589:E786594 WVM721053:WVM721058 WLQ721053:WLQ721058 WBU721053:WBU721058 VRY721053:VRY721058 VIC721053:VIC721058 UYG721053:UYG721058 UOK721053:UOK721058 UEO721053:UEO721058 TUS721053:TUS721058 TKW721053:TKW721058 TBA721053:TBA721058 SRE721053:SRE721058 SHI721053:SHI721058 RXM721053:RXM721058 RNQ721053:RNQ721058 RDU721053:RDU721058 QTY721053:QTY721058 QKC721053:QKC721058 QAG721053:QAG721058 PQK721053:PQK721058 PGO721053:PGO721058 OWS721053:OWS721058 OMW721053:OMW721058 ODA721053:ODA721058 NTE721053:NTE721058 NJI721053:NJI721058 MZM721053:MZM721058 MPQ721053:MPQ721058 MFU721053:MFU721058 LVY721053:LVY721058 LMC721053:LMC721058 LCG721053:LCG721058 KSK721053:KSK721058 KIO721053:KIO721058 JYS721053:JYS721058 JOW721053:JOW721058 JFA721053:JFA721058 IVE721053:IVE721058 ILI721053:ILI721058 IBM721053:IBM721058 HRQ721053:HRQ721058 HHU721053:HHU721058 GXY721053:GXY721058 GOC721053:GOC721058 GEG721053:GEG721058 FUK721053:FUK721058 FKO721053:FKO721058 FAS721053:FAS721058 EQW721053:EQW721058 EHA721053:EHA721058 DXE721053:DXE721058 DNI721053:DNI721058 DDM721053:DDM721058 CTQ721053:CTQ721058 CJU721053:CJU721058 BZY721053:BZY721058 BQC721053:BQC721058 BGG721053:BGG721058 AWK721053:AWK721058 AMO721053:AMO721058 ACS721053:ACS721058 SW721053:SW721058 JA721053:JA721058 D721053:E721058 WVM655517:WVM655522 WLQ655517:WLQ655522 WBU655517:WBU655522 VRY655517:VRY655522 VIC655517:VIC655522 UYG655517:UYG655522 UOK655517:UOK655522 UEO655517:UEO655522 TUS655517:TUS655522 TKW655517:TKW655522 TBA655517:TBA655522 SRE655517:SRE655522 SHI655517:SHI655522 RXM655517:RXM655522 RNQ655517:RNQ655522 RDU655517:RDU655522 QTY655517:QTY655522 QKC655517:QKC655522 QAG655517:QAG655522 PQK655517:PQK655522 PGO655517:PGO655522 OWS655517:OWS655522 OMW655517:OMW655522 ODA655517:ODA655522 NTE655517:NTE655522 NJI655517:NJI655522 MZM655517:MZM655522 MPQ655517:MPQ655522 MFU655517:MFU655522 LVY655517:LVY655522 LMC655517:LMC655522 LCG655517:LCG655522 KSK655517:KSK655522 KIO655517:KIO655522 JYS655517:JYS655522 JOW655517:JOW655522 JFA655517:JFA655522 IVE655517:IVE655522 ILI655517:ILI655522 IBM655517:IBM655522 HRQ655517:HRQ655522 HHU655517:HHU655522 GXY655517:GXY655522 GOC655517:GOC655522 GEG655517:GEG655522 FUK655517:FUK655522 FKO655517:FKO655522 FAS655517:FAS655522 EQW655517:EQW655522 EHA655517:EHA655522 DXE655517:DXE655522 DNI655517:DNI655522 DDM655517:DDM655522 CTQ655517:CTQ655522 CJU655517:CJU655522 BZY655517:BZY655522 BQC655517:BQC655522 BGG655517:BGG655522 AWK655517:AWK655522 AMO655517:AMO655522 ACS655517:ACS655522 SW655517:SW655522 JA655517:JA655522 D655517:E655522 WVM589981:WVM589986 WLQ589981:WLQ589986 WBU589981:WBU589986 VRY589981:VRY589986 VIC589981:VIC589986 UYG589981:UYG589986 UOK589981:UOK589986 UEO589981:UEO589986 TUS589981:TUS589986 TKW589981:TKW589986 TBA589981:TBA589986 SRE589981:SRE589986 SHI589981:SHI589986 RXM589981:RXM589986 RNQ589981:RNQ589986 RDU589981:RDU589986 QTY589981:QTY589986 QKC589981:QKC589986 QAG589981:QAG589986 PQK589981:PQK589986 PGO589981:PGO589986 OWS589981:OWS589986 OMW589981:OMW589986 ODA589981:ODA589986 NTE589981:NTE589986 NJI589981:NJI589986 MZM589981:MZM589986 MPQ589981:MPQ589986 MFU589981:MFU589986 LVY589981:LVY589986 LMC589981:LMC589986 LCG589981:LCG589986 KSK589981:KSK589986 KIO589981:KIO589986 JYS589981:JYS589986 JOW589981:JOW589986 JFA589981:JFA589986 IVE589981:IVE589986 ILI589981:ILI589986 IBM589981:IBM589986 HRQ589981:HRQ589986 HHU589981:HHU589986 GXY589981:GXY589986 GOC589981:GOC589986 GEG589981:GEG589986 FUK589981:FUK589986 FKO589981:FKO589986 FAS589981:FAS589986 EQW589981:EQW589986 EHA589981:EHA589986 DXE589981:DXE589986 DNI589981:DNI589986 DDM589981:DDM589986 CTQ589981:CTQ589986 CJU589981:CJU589986 BZY589981:BZY589986 BQC589981:BQC589986 BGG589981:BGG589986 AWK589981:AWK589986 AMO589981:AMO589986 ACS589981:ACS589986 SW589981:SW589986 JA589981:JA589986 D589981:E589986 WVM524445:WVM524450 WLQ524445:WLQ524450 WBU524445:WBU524450 VRY524445:VRY524450 VIC524445:VIC524450 UYG524445:UYG524450 UOK524445:UOK524450 UEO524445:UEO524450 TUS524445:TUS524450 TKW524445:TKW524450 TBA524445:TBA524450 SRE524445:SRE524450 SHI524445:SHI524450 RXM524445:RXM524450 RNQ524445:RNQ524450 RDU524445:RDU524450 QTY524445:QTY524450 QKC524445:QKC524450 QAG524445:QAG524450 PQK524445:PQK524450 PGO524445:PGO524450 OWS524445:OWS524450 OMW524445:OMW524450 ODA524445:ODA524450 NTE524445:NTE524450 NJI524445:NJI524450 MZM524445:MZM524450 MPQ524445:MPQ524450 MFU524445:MFU524450 LVY524445:LVY524450 LMC524445:LMC524450 LCG524445:LCG524450 KSK524445:KSK524450 KIO524445:KIO524450 JYS524445:JYS524450 JOW524445:JOW524450 JFA524445:JFA524450 IVE524445:IVE524450 ILI524445:ILI524450 IBM524445:IBM524450 HRQ524445:HRQ524450 HHU524445:HHU524450 GXY524445:GXY524450 GOC524445:GOC524450 GEG524445:GEG524450 FUK524445:FUK524450 FKO524445:FKO524450 FAS524445:FAS524450 EQW524445:EQW524450 EHA524445:EHA524450 DXE524445:DXE524450 DNI524445:DNI524450 DDM524445:DDM524450 CTQ524445:CTQ524450 CJU524445:CJU524450 BZY524445:BZY524450 BQC524445:BQC524450 BGG524445:BGG524450 AWK524445:AWK524450 AMO524445:AMO524450 ACS524445:ACS524450 SW524445:SW524450 JA524445:JA524450 D524445:E524450 WVM458909:WVM458914 WLQ458909:WLQ458914 WBU458909:WBU458914 VRY458909:VRY458914 VIC458909:VIC458914 UYG458909:UYG458914 UOK458909:UOK458914 UEO458909:UEO458914 TUS458909:TUS458914 TKW458909:TKW458914 TBA458909:TBA458914 SRE458909:SRE458914 SHI458909:SHI458914 RXM458909:RXM458914 RNQ458909:RNQ458914 RDU458909:RDU458914 QTY458909:QTY458914 QKC458909:QKC458914 QAG458909:QAG458914 PQK458909:PQK458914 PGO458909:PGO458914 OWS458909:OWS458914 OMW458909:OMW458914 ODA458909:ODA458914 NTE458909:NTE458914 NJI458909:NJI458914 MZM458909:MZM458914 MPQ458909:MPQ458914 MFU458909:MFU458914 LVY458909:LVY458914 LMC458909:LMC458914 LCG458909:LCG458914 KSK458909:KSK458914 KIO458909:KIO458914 JYS458909:JYS458914 JOW458909:JOW458914 JFA458909:JFA458914 IVE458909:IVE458914 ILI458909:ILI458914 IBM458909:IBM458914 HRQ458909:HRQ458914 HHU458909:HHU458914 GXY458909:GXY458914 GOC458909:GOC458914 GEG458909:GEG458914 FUK458909:FUK458914 FKO458909:FKO458914 FAS458909:FAS458914 EQW458909:EQW458914 EHA458909:EHA458914 DXE458909:DXE458914 DNI458909:DNI458914 DDM458909:DDM458914 CTQ458909:CTQ458914 CJU458909:CJU458914 BZY458909:BZY458914 BQC458909:BQC458914 BGG458909:BGG458914 AWK458909:AWK458914 AMO458909:AMO458914 ACS458909:ACS458914 SW458909:SW458914 JA458909:JA458914 D458909:E458914 WVM393373:WVM393378 WLQ393373:WLQ393378 WBU393373:WBU393378 VRY393373:VRY393378 VIC393373:VIC393378 UYG393373:UYG393378 UOK393373:UOK393378 UEO393373:UEO393378 TUS393373:TUS393378 TKW393373:TKW393378 TBA393373:TBA393378 SRE393373:SRE393378 SHI393373:SHI393378 RXM393373:RXM393378 RNQ393373:RNQ393378 RDU393373:RDU393378 QTY393373:QTY393378 QKC393373:QKC393378 QAG393373:QAG393378 PQK393373:PQK393378 PGO393373:PGO393378 OWS393373:OWS393378 OMW393373:OMW393378 ODA393373:ODA393378 NTE393373:NTE393378 NJI393373:NJI393378 MZM393373:MZM393378 MPQ393373:MPQ393378 MFU393373:MFU393378 LVY393373:LVY393378 LMC393373:LMC393378 LCG393373:LCG393378 KSK393373:KSK393378 KIO393373:KIO393378 JYS393373:JYS393378 JOW393373:JOW393378 JFA393373:JFA393378 IVE393373:IVE393378 ILI393373:ILI393378 IBM393373:IBM393378 HRQ393373:HRQ393378 HHU393373:HHU393378 GXY393373:GXY393378 GOC393373:GOC393378 GEG393373:GEG393378 FUK393373:FUK393378 FKO393373:FKO393378 FAS393373:FAS393378 EQW393373:EQW393378 EHA393373:EHA393378 DXE393373:DXE393378 DNI393373:DNI393378 DDM393373:DDM393378 CTQ393373:CTQ393378 CJU393373:CJU393378 BZY393373:BZY393378 BQC393373:BQC393378 BGG393373:BGG393378 AWK393373:AWK393378 AMO393373:AMO393378 ACS393373:ACS393378 SW393373:SW393378 JA393373:JA393378 D393373:E393378 WVM327837:WVM327842 WLQ327837:WLQ327842 WBU327837:WBU327842 VRY327837:VRY327842 VIC327837:VIC327842 UYG327837:UYG327842 UOK327837:UOK327842 UEO327837:UEO327842 TUS327837:TUS327842 TKW327837:TKW327842 TBA327837:TBA327842 SRE327837:SRE327842 SHI327837:SHI327842 RXM327837:RXM327842 RNQ327837:RNQ327842 RDU327837:RDU327842 QTY327837:QTY327842 QKC327837:QKC327842 QAG327837:QAG327842 PQK327837:PQK327842 PGO327837:PGO327842 OWS327837:OWS327842 OMW327837:OMW327842 ODA327837:ODA327842 NTE327837:NTE327842 NJI327837:NJI327842 MZM327837:MZM327842 MPQ327837:MPQ327842 MFU327837:MFU327842 LVY327837:LVY327842 LMC327837:LMC327842 LCG327837:LCG327842 KSK327837:KSK327842 KIO327837:KIO327842 JYS327837:JYS327842 JOW327837:JOW327842 JFA327837:JFA327842 IVE327837:IVE327842 ILI327837:ILI327842 IBM327837:IBM327842 HRQ327837:HRQ327842 HHU327837:HHU327842 GXY327837:GXY327842 GOC327837:GOC327842 GEG327837:GEG327842 FUK327837:FUK327842 FKO327837:FKO327842 FAS327837:FAS327842 EQW327837:EQW327842 EHA327837:EHA327842 DXE327837:DXE327842 DNI327837:DNI327842 DDM327837:DDM327842 CTQ327837:CTQ327842 CJU327837:CJU327842 BZY327837:BZY327842 BQC327837:BQC327842 BGG327837:BGG327842 AWK327837:AWK327842 AMO327837:AMO327842 ACS327837:ACS327842 SW327837:SW327842 JA327837:JA327842 D327837:E327842 WVM262301:WVM262306 WLQ262301:WLQ262306 WBU262301:WBU262306 VRY262301:VRY262306 VIC262301:VIC262306 UYG262301:UYG262306 UOK262301:UOK262306 UEO262301:UEO262306 TUS262301:TUS262306 TKW262301:TKW262306 TBA262301:TBA262306 SRE262301:SRE262306 SHI262301:SHI262306 RXM262301:RXM262306 RNQ262301:RNQ262306 RDU262301:RDU262306 QTY262301:QTY262306 QKC262301:QKC262306 QAG262301:QAG262306 PQK262301:PQK262306 PGO262301:PGO262306 OWS262301:OWS262306 OMW262301:OMW262306 ODA262301:ODA262306 NTE262301:NTE262306 NJI262301:NJI262306 MZM262301:MZM262306 MPQ262301:MPQ262306 MFU262301:MFU262306 LVY262301:LVY262306 LMC262301:LMC262306 LCG262301:LCG262306 KSK262301:KSK262306 KIO262301:KIO262306 JYS262301:JYS262306 JOW262301:JOW262306 JFA262301:JFA262306 IVE262301:IVE262306 ILI262301:ILI262306 IBM262301:IBM262306 HRQ262301:HRQ262306 HHU262301:HHU262306 GXY262301:GXY262306 GOC262301:GOC262306 GEG262301:GEG262306 FUK262301:FUK262306 FKO262301:FKO262306 FAS262301:FAS262306 EQW262301:EQW262306 EHA262301:EHA262306 DXE262301:DXE262306 DNI262301:DNI262306 DDM262301:DDM262306 CTQ262301:CTQ262306 CJU262301:CJU262306 BZY262301:BZY262306 BQC262301:BQC262306 BGG262301:BGG262306 AWK262301:AWK262306 AMO262301:AMO262306 ACS262301:ACS262306 SW262301:SW262306 JA262301:JA262306 D262301:E262306 WVM196765:WVM196770 WLQ196765:WLQ196770 WBU196765:WBU196770 VRY196765:VRY196770 VIC196765:VIC196770 UYG196765:UYG196770 UOK196765:UOK196770 UEO196765:UEO196770 TUS196765:TUS196770 TKW196765:TKW196770 TBA196765:TBA196770 SRE196765:SRE196770 SHI196765:SHI196770 RXM196765:RXM196770 RNQ196765:RNQ196770 RDU196765:RDU196770 QTY196765:QTY196770 QKC196765:QKC196770 QAG196765:QAG196770 PQK196765:PQK196770 PGO196765:PGO196770 OWS196765:OWS196770 OMW196765:OMW196770 ODA196765:ODA196770 NTE196765:NTE196770 NJI196765:NJI196770 MZM196765:MZM196770 MPQ196765:MPQ196770 MFU196765:MFU196770 LVY196765:LVY196770 LMC196765:LMC196770 LCG196765:LCG196770 KSK196765:KSK196770 KIO196765:KIO196770 JYS196765:JYS196770 JOW196765:JOW196770 JFA196765:JFA196770 IVE196765:IVE196770 ILI196765:ILI196770 IBM196765:IBM196770 HRQ196765:HRQ196770 HHU196765:HHU196770 GXY196765:GXY196770 GOC196765:GOC196770 GEG196765:GEG196770 FUK196765:FUK196770 FKO196765:FKO196770 FAS196765:FAS196770 EQW196765:EQW196770 EHA196765:EHA196770 DXE196765:DXE196770 DNI196765:DNI196770 DDM196765:DDM196770 CTQ196765:CTQ196770 CJU196765:CJU196770 BZY196765:BZY196770 BQC196765:BQC196770 BGG196765:BGG196770 AWK196765:AWK196770 AMO196765:AMO196770 ACS196765:ACS196770 SW196765:SW196770 JA196765:JA196770 D196765:E196770 WVM131229:WVM131234 WLQ131229:WLQ131234 WBU131229:WBU131234 VRY131229:VRY131234 VIC131229:VIC131234 UYG131229:UYG131234 UOK131229:UOK131234 UEO131229:UEO131234 TUS131229:TUS131234 TKW131229:TKW131234 TBA131229:TBA131234 SRE131229:SRE131234 SHI131229:SHI131234 RXM131229:RXM131234 RNQ131229:RNQ131234 RDU131229:RDU131234 QTY131229:QTY131234 QKC131229:QKC131234 QAG131229:QAG131234 PQK131229:PQK131234 PGO131229:PGO131234 OWS131229:OWS131234 OMW131229:OMW131234 ODA131229:ODA131234 NTE131229:NTE131234 NJI131229:NJI131234 MZM131229:MZM131234 MPQ131229:MPQ131234 MFU131229:MFU131234 LVY131229:LVY131234 LMC131229:LMC131234 LCG131229:LCG131234 KSK131229:KSK131234 KIO131229:KIO131234 JYS131229:JYS131234 JOW131229:JOW131234 JFA131229:JFA131234 IVE131229:IVE131234 ILI131229:ILI131234 IBM131229:IBM131234 HRQ131229:HRQ131234 HHU131229:HHU131234 GXY131229:GXY131234 GOC131229:GOC131234 GEG131229:GEG131234 FUK131229:FUK131234 FKO131229:FKO131234 FAS131229:FAS131234 EQW131229:EQW131234 EHA131229:EHA131234 DXE131229:DXE131234 DNI131229:DNI131234 DDM131229:DDM131234 CTQ131229:CTQ131234 CJU131229:CJU131234 BZY131229:BZY131234 BQC131229:BQC131234 BGG131229:BGG131234 AWK131229:AWK131234 AMO131229:AMO131234 ACS131229:ACS131234 SW131229:SW131234 JA131229:JA131234 D131229:E131234 WVM65693:WVM65698 WLQ65693:WLQ65698 WBU65693:WBU65698 VRY65693:VRY65698 VIC65693:VIC65698 UYG65693:UYG65698 UOK65693:UOK65698 UEO65693:UEO65698 TUS65693:TUS65698 TKW65693:TKW65698 TBA65693:TBA65698 SRE65693:SRE65698 SHI65693:SHI65698 RXM65693:RXM65698 RNQ65693:RNQ65698 RDU65693:RDU65698 QTY65693:QTY65698 QKC65693:QKC65698 QAG65693:QAG65698 PQK65693:PQK65698 PGO65693:PGO65698 OWS65693:OWS65698 OMW65693:OMW65698 ODA65693:ODA65698 NTE65693:NTE65698 NJI65693:NJI65698 MZM65693:MZM65698 MPQ65693:MPQ65698 MFU65693:MFU65698 LVY65693:LVY65698 LMC65693:LMC65698 LCG65693:LCG65698 KSK65693:KSK65698 KIO65693:KIO65698 JYS65693:JYS65698 JOW65693:JOW65698 JFA65693:JFA65698 IVE65693:IVE65698 ILI65693:ILI65698 IBM65693:IBM65698 HRQ65693:HRQ65698 HHU65693:HHU65698 GXY65693:GXY65698 GOC65693:GOC65698 GEG65693:GEG65698 FUK65693:FUK65698 FKO65693:FKO65698 FAS65693:FAS65698 EQW65693:EQW65698 EHA65693:EHA65698 DXE65693:DXE65698 DNI65693:DNI65698 DDM65693:DDM65698 CTQ65693:CTQ65698 CJU65693:CJU65698 BZY65693:BZY65698 BQC65693:BQC65698 BGG65693:BGG65698 AWK65693:AWK65698 AMO65693:AMO65698 ACS65693:ACS65698 SW65693:SW65698 JA65693:JA65698 D65693:E65698 WVM983205:WVM983210 WLQ983205:WLQ983210 WBU983205:WBU983210 VRY983205:VRY983210 VIC983205:VIC983210 UYG983205:UYG983210 UOK983205:UOK983210 UEO983205:UEO983210 TUS983205:TUS983210 TKW983205:TKW983210 TBA983205:TBA983210 SRE983205:SRE983210 SHI983205:SHI983210 RXM983205:RXM983210 RNQ983205:RNQ983210 RDU983205:RDU983210 QTY983205:QTY983210 QKC983205:QKC983210 QAG983205:QAG983210 PQK983205:PQK983210 PGO983205:PGO983210 OWS983205:OWS983210 OMW983205:OMW983210 ODA983205:ODA983210 NTE983205:NTE983210 NJI983205:NJI983210 MZM983205:MZM983210 MPQ983205:MPQ983210 MFU983205:MFU983210 LVY983205:LVY983210 LMC983205:LMC983210 LCG983205:LCG983210 KSK983205:KSK983210 KIO983205:KIO983210 JYS983205:JYS983210 JOW983205:JOW983210 JFA983205:JFA983210 IVE983205:IVE983210 ILI983205:ILI983210 IBM983205:IBM983210 HRQ983205:HRQ983210 HHU983205:HHU983210 GXY983205:GXY983210 GOC983205:GOC983210 GEG983205:GEG983210 FUK983205:FUK983210 FKO983205:FKO983210 FAS983205:FAS983210 EQW983205:EQW983210 EHA983205:EHA983210 DXE983205:DXE983210 DNI983205:DNI983210 DDM983205:DDM983210 CTQ983205:CTQ983210 CJU983205:CJU983210 BZY983205:BZY983210 BQC983205:BQC983210 BGG983205:BGG983210 AWK983205:AWK983210 AMO983205:AMO983210 ACS983205:ACS983210 SW983205:SW983210 JA983205:JA983210 D983205:E983210 WVM917669:WVM917674 WLQ917669:WLQ917674 WBU917669:WBU917674 VRY917669:VRY917674 VIC917669:VIC917674 UYG917669:UYG917674 UOK917669:UOK917674 UEO917669:UEO917674 TUS917669:TUS917674 TKW917669:TKW917674 TBA917669:TBA917674 SRE917669:SRE917674 SHI917669:SHI917674 RXM917669:RXM917674 RNQ917669:RNQ917674 RDU917669:RDU917674 QTY917669:QTY917674 QKC917669:QKC917674 QAG917669:QAG917674 PQK917669:PQK917674 PGO917669:PGO917674 OWS917669:OWS917674 OMW917669:OMW917674 ODA917669:ODA917674 NTE917669:NTE917674 NJI917669:NJI917674 MZM917669:MZM917674 MPQ917669:MPQ917674 MFU917669:MFU917674 LVY917669:LVY917674 LMC917669:LMC917674 LCG917669:LCG917674 KSK917669:KSK917674 KIO917669:KIO917674 JYS917669:JYS917674 JOW917669:JOW917674 JFA917669:JFA917674 IVE917669:IVE917674 ILI917669:ILI917674 IBM917669:IBM917674 HRQ917669:HRQ917674 HHU917669:HHU917674 GXY917669:GXY917674 GOC917669:GOC917674 GEG917669:GEG917674 FUK917669:FUK917674 FKO917669:FKO917674 FAS917669:FAS917674 EQW917669:EQW917674 EHA917669:EHA917674 DXE917669:DXE917674 DNI917669:DNI917674 DDM917669:DDM917674 CTQ917669:CTQ917674 CJU917669:CJU917674 BZY917669:BZY917674 BQC917669:BQC917674 BGG917669:BGG917674 AWK917669:AWK917674 AMO917669:AMO917674 ACS917669:ACS917674 SW917669:SW917674 JA917669:JA917674 D917669:E917674 WVM852133:WVM852138 WLQ852133:WLQ852138 WBU852133:WBU852138 VRY852133:VRY852138 VIC852133:VIC852138 UYG852133:UYG852138 UOK852133:UOK852138 UEO852133:UEO852138 TUS852133:TUS852138 TKW852133:TKW852138 TBA852133:TBA852138 SRE852133:SRE852138 SHI852133:SHI852138 RXM852133:RXM852138 RNQ852133:RNQ852138 RDU852133:RDU852138 QTY852133:QTY852138 QKC852133:QKC852138 QAG852133:QAG852138 PQK852133:PQK852138 PGO852133:PGO852138 OWS852133:OWS852138 OMW852133:OMW852138 ODA852133:ODA852138 NTE852133:NTE852138 NJI852133:NJI852138 MZM852133:MZM852138 MPQ852133:MPQ852138 MFU852133:MFU852138 LVY852133:LVY852138 LMC852133:LMC852138 LCG852133:LCG852138 KSK852133:KSK852138 KIO852133:KIO852138 JYS852133:JYS852138 JOW852133:JOW852138 JFA852133:JFA852138 IVE852133:IVE852138 ILI852133:ILI852138 IBM852133:IBM852138 HRQ852133:HRQ852138 HHU852133:HHU852138 GXY852133:GXY852138 GOC852133:GOC852138 GEG852133:GEG852138 FUK852133:FUK852138 FKO852133:FKO852138 FAS852133:FAS852138 EQW852133:EQW852138 EHA852133:EHA852138 DXE852133:DXE852138 DNI852133:DNI852138 DDM852133:DDM852138 CTQ852133:CTQ852138 CJU852133:CJU852138 BZY852133:BZY852138 BQC852133:BQC852138 BGG852133:BGG852138 AWK852133:AWK852138 AMO852133:AMO852138 ACS852133:ACS852138 SW852133:SW852138 JA852133:JA852138 D852133:E852138 WVM786597:WVM786602 WLQ786597:WLQ786602 WBU786597:WBU786602 VRY786597:VRY786602 VIC786597:VIC786602 UYG786597:UYG786602 UOK786597:UOK786602 UEO786597:UEO786602 TUS786597:TUS786602 TKW786597:TKW786602 TBA786597:TBA786602 SRE786597:SRE786602 SHI786597:SHI786602 RXM786597:RXM786602 RNQ786597:RNQ786602 RDU786597:RDU786602 QTY786597:QTY786602 QKC786597:QKC786602 QAG786597:QAG786602 PQK786597:PQK786602 PGO786597:PGO786602 OWS786597:OWS786602 OMW786597:OMW786602 ODA786597:ODA786602 NTE786597:NTE786602 NJI786597:NJI786602 MZM786597:MZM786602 MPQ786597:MPQ786602 MFU786597:MFU786602 LVY786597:LVY786602 LMC786597:LMC786602 LCG786597:LCG786602 KSK786597:KSK786602 KIO786597:KIO786602 JYS786597:JYS786602 JOW786597:JOW786602 JFA786597:JFA786602 IVE786597:IVE786602 ILI786597:ILI786602 IBM786597:IBM786602 HRQ786597:HRQ786602 HHU786597:HHU786602 GXY786597:GXY786602 GOC786597:GOC786602 GEG786597:GEG786602 FUK786597:FUK786602 FKO786597:FKO786602 FAS786597:FAS786602 EQW786597:EQW786602 EHA786597:EHA786602 DXE786597:DXE786602 DNI786597:DNI786602 DDM786597:DDM786602 CTQ786597:CTQ786602 CJU786597:CJU786602 BZY786597:BZY786602 BQC786597:BQC786602 BGG786597:BGG786602 AWK786597:AWK786602 AMO786597:AMO786602 ACS786597:ACS786602 SW786597:SW786602 JA786597:JA786602 D786597:E786602 WVM721061:WVM721066 WLQ721061:WLQ721066 WBU721061:WBU721066 VRY721061:VRY721066 VIC721061:VIC721066 UYG721061:UYG721066 UOK721061:UOK721066 UEO721061:UEO721066 TUS721061:TUS721066 TKW721061:TKW721066 TBA721061:TBA721066 SRE721061:SRE721066 SHI721061:SHI721066 RXM721061:RXM721066 RNQ721061:RNQ721066 RDU721061:RDU721066 QTY721061:QTY721066 QKC721061:QKC721066 QAG721061:QAG721066 PQK721061:PQK721066 PGO721061:PGO721066 OWS721061:OWS721066 OMW721061:OMW721066 ODA721061:ODA721066 NTE721061:NTE721066 NJI721061:NJI721066 MZM721061:MZM721066 MPQ721061:MPQ721066 MFU721061:MFU721066 LVY721061:LVY721066 LMC721061:LMC721066 LCG721061:LCG721066 KSK721061:KSK721066 KIO721061:KIO721066 JYS721061:JYS721066 JOW721061:JOW721066 JFA721061:JFA721066 IVE721061:IVE721066 ILI721061:ILI721066 IBM721061:IBM721066 HRQ721061:HRQ721066 HHU721061:HHU721066 GXY721061:GXY721066 GOC721061:GOC721066 GEG721061:GEG721066 FUK721061:FUK721066 FKO721061:FKO721066 FAS721061:FAS721066 EQW721061:EQW721066 EHA721061:EHA721066 DXE721061:DXE721066 DNI721061:DNI721066 DDM721061:DDM721066 CTQ721061:CTQ721066 CJU721061:CJU721066 BZY721061:BZY721066 BQC721061:BQC721066 BGG721061:BGG721066 AWK721061:AWK721066 AMO721061:AMO721066 ACS721061:ACS721066 SW721061:SW721066 JA721061:JA721066 D721061:E721066 WVM655525:WVM655530 WLQ655525:WLQ655530 WBU655525:WBU655530 VRY655525:VRY655530 VIC655525:VIC655530 UYG655525:UYG655530 UOK655525:UOK655530 UEO655525:UEO655530 TUS655525:TUS655530 TKW655525:TKW655530 TBA655525:TBA655530 SRE655525:SRE655530 SHI655525:SHI655530 RXM655525:RXM655530 RNQ655525:RNQ655530 RDU655525:RDU655530 QTY655525:QTY655530 QKC655525:QKC655530 QAG655525:QAG655530 PQK655525:PQK655530 PGO655525:PGO655530 OWS655525:OWS655530 OMW655525:OMW655530 ODA655525:ODA655530 NTE655525:NTE655530 NJI655525:NJI655530 MZM655525:MZM655530 MPQ655525:MPQ655530 MFU655525:MFU655530 LVY655525:LVY655530 LMC655525:LMC655530 LCG655525:LCG655530 KSK655525:KSK655530 KIO655525:KIO655530 JYS655525:JYS655530 JOW655525:JOW655530 JFA655525:JFA655530 IVE655525:IVE655530 ILI655525:ILI655530 IBM655525:IBM655530 HRQ655525:HRQ655530 HHU655525:HHU655530 GXY655525:GXY655530 GOC655525:GOC655530 GEG655525:GEG655530 FUK655525:FUK655530 FKO655525:FKO655530 FAS655525:FAS655530 EQW655525:EQW655530 EHA655525:EHA655530 DXE655525:DXE655530 DNI655525:DNI655530 DDM655525:DDM655530 CTQ655525:CTQ655530 CJU655525:CJU655530 BZY655525:BZY655530 BQC655525:BQC655530 BGG655525:BGG655530 AWK655525:AWK655530 AMO655525:AMO655530 ACS655525:ACS655530 SW655525:SW655530 JA655525:JA655530 D655525:E655530 WVM589989:WVM589994 WLQ589989:WLQ589994 WBU589989:WBU589994 VRY589989:VRY589994 VIC589989:VIC589994 UYG589989:UYG589994 UOK589989:UOK589994 UEO589989:UEO589994 TUS589989:TUS589994 TKW589989:TKW589994 TBA589989:TBA589994 SRE589989:SRE589994 SHI589989:SHI589994 RXM589989:RXM589994 RNQ589989:RNQ589994 RDU589989:RDU589994 QTY589989:QTY589994 QKC589989:QKC589994 QAG589989:QAG589994 PQK589989:PQK589994 PGO589989:PGO589994 OWS589989:OWS589994 OMW589989:OMW589994 ODA589989:ODA589994 NTE589989:NTE589994 NJI589989:NJI589994 MZM589989:MZM589994 MPQ589989:MPQ589994 MFU589989:MFU589994 LVY589989:LVY589994 LMC589989:LMC589994 LCG589989:LCG589994 KSK589989:KSK589994 KIO589989:KIO589994 JYS589989:JYS589994 JOW589989:JOW589994 JFA589989:JFA589994 IVE589989:IVE589994 ILI589989:ILI589994 IBM589989:IBM589994 HRQ589989:HRQ589994 HHU589989:HHU589994 GXY589989:GXY589994 GOC589989:GOC589994 GEG589989:GEG589994 FUK589989:FUK589994 FKO589989:FKO589994 FAS589989:FAS589994 EQW589989:EQW589994 EHA589989:EHA589994 DXE589989:DXE589994 DNI589989:DNI589994 DDM589989:DDM589994 CTQ589989:CTQ589994 CJU589989:CJU589994 BZY589989:BZY589994 BQC589989:BQC589994 BGG589989:BGG589994 AWK589989:AWK589994 AMO589989:AMO589994 ACS589989:ACS589994 SW589989:SW589994 JA589989:JA589994 D589989:E589994 WVM524453:WVM524458 WLQ524453:WLQ524458 WBU524453:WBU524458 VRY524453:VRY524458 VIC524453:VIC524458 UYG524453:UYG524458 UOK524453:UOK524458 UEO524453:UEO524458 TUS524453:TUS524458 TKW524453:TKW524458 TBA524453:TBA524458 SRE524453:SRE524458 SHI524453:SHI524458 RXM524453:RXM524458 RNQ524453:RNQ524458 RDU524453:RDU524458 QTY524453:QTY524458 QKC524453:QKC524458 QAG524453:QAG524458 PQK524453:PQK524458 PGO524453:PGO524458 OWS524453:OWS524458 OMW524453:OMW524458 ODA524453:ODA524458 NTE524453:NTE524458 NJI524453:NJI524458 MZM524453:MZM524458 MPQ524453:MPQ524458 MFU524453:MFU524458 LVY524453:LVY524458 LMC524453:LMC524458 LCG524453:LCG524458 KSK524453:KSK524458 KIO524453:KIO524458 JYS524453:JYS524458 JOW524453:JOW524458 JFA524453:JFA524458 IVE524453:IVE524458 ILI524453:ILI524458 IBM524453:IBM524458 HRQ524453:HRQ524458 HHU524453:HHU524458 GXY524453:GXY524458 GOC524453:GOC524458 GEG524453:GEG524458 FUK524453:FUK524458 FKO524453:FKO524458 FAS524453:FAS524458 EQW524453:EQW524458 EHA524453:EHA524458 DXE524453:DXE524458 DNI524453:DNI524458 DDM524453:DDM524458 CTQ524453:CTQ524458 CJU524453:CJU524458 BZY524453:BZY524458 BQC524453:BQC524458 BGG524453:BGG524458 AWK524453:AWK524458 AMO524453:AMO524458 ACS524453:ACS524458 SW524453:SW524458 JA524453:JA524458 D524453:E524458 WVM458917:WVM458922 WLQ458917:WLQ458922 WBU458917:WBU458922 VRY458917:VRY458922 VIC458917:VIC458922 UYG458917:UYG458922 UOK458917:UOK458922 UEO458917:UEO458922 TUS458917:TUS458922 TKW458917:TKW458922 TBA458917:TBA458922 SRE458917:SRE458922 SHI458917:SHI458922 RXM458917:RXM458922 RNQ458917:RNQ458922 RDU458917:RDU458922 QTY458917:QTY458922 QKC458917:QKC458922 QAG458917:QAG458922 PQK458917:PQK458922 PGO458917:PGO458922 OWS458917:OWS458922 OMW458917:OMW458922 ODA458917:ODA458922 NTE458917:NTE458922 NJI458917:NJI458922 MZM458917:MZM458922 MPQ458917:MPQ458922 MFU458917:MFU458922 LVY458917:LVY458922 LMC458917:LMC458922 LCG458917:LCG458922 KSK458917:KSK458922 KIO458917:KIO458922 JYS458917:JYS458922 JOW458917:JOW458922 JFA458917:JFA458922 IVE458917:IVE458922 ILI458917:ILI458922 IBM458917:IBM458922 HRQ458917:HRQ458922 HHU458917:HHU458922 GXY458917:GXY458922 GOC458917:GOC458922 GEG458917:GEG458922 FUK458917:FUK458922 FKO458917:FKO458922 FAS458917:FAS458922 EQW458917:EQW458922 EHA458917:EHA458922 DXE458917:DXE458922 DNI458917:DNI458922 DDM458917:DDM458922 CTQ458917:CTQ458922 CJU458917:CJU458922 BZY458917:BZY458922 BQC458917:BQC458922 BGG458917:BGG458922 AWK458917:AWK458922 AMO458917:AMO458922 ACS458917:ACS458922 SW458917:SW458922 JA458917:JA458922 D458917:E458922 WVM393381:WVM393386 WLQ393381:WLQ393386 WBU393381:WBU393386 VRY393381:VRY393386 VIC393381:VIC393386 UYG393381:UYG393386 UOK393381:UOK393386 UEO393381:UEO393386 TUS393381:TUS393386 TKW393381:TKW393386 TBA393381:TBA393386 SRE393381:SRE393386 SHI393381:SHI393386 RXM393381:RXM393386 RNQ393381:RNQ393386 RDU393381:RDU393386 QTY393381:QTY393386 QKC393381:QKC393386 QAG393381:QAG393386 PQK393381:PQK393386 PGO393381:PGO393386 OWS393381:OWS393386 OMW393381:OMW393386 ODA393381:ODA393386 NTE393381:NTE393386 NJI393381:NJI393386 MZM393381:MZM393386 MPQ393381:MPQ393386 MFU393381:MFU393386 LVY393381:LVY393386 LMC393381:LMC393386 LCG393381:LCG393386 KSK393381:KSK393386 KIO393381:KIO393386 JYS393381:JYS393386 JOW393381:JOW393386 JFA393381:JFA393386 IVE393381:IVE393386 ILI393381:ILI393386 IBM393381:IBM393386 HRQ393381:HRQ393386 HHU393381:HHU393386 GXY393381:GXY393386 GOC393381:GOC393386 GEG393381:GEG393386 FUK393381:FUK393386 FKO393381:FKO393386 FAS393381:FAS393386 EQW393381:EQW393386 EHA393381:EHA393386 DXE393381:DXE393386 DNI393381:DNI393386 DDM393381:DDM393386 CTQ393381:CTQ393386 CJU393381:CJU393386 BZY393381:BZY393386 BQC393381:BQC393386 BGG393381:BGG393386 AWK393381:AWK393386 AMO393381:AMO393386 ACS393381:ACS393386 SW393381:SW393386 JA393381:JA393386 D393381:E393386 WVM327845:WVM327850 WLQ327845:WLQ327850 WBU327845:WBU327850 VRY327845:VRY327850 VIC327845:VIC327850 UYG327845:UYG327850 UOK327845:UOK327850 UEO327845:UEO327850 TUS327845:TUS327850 TKW327845:TKW327850 TBA327845:TBA327850 SRE327845:SRE327850 SHI327845:SHI327850 RXM327845:RXM327850 RNQ327845:RNQ327850 RDU327845:RDU327850 QTY327845:QTY327850 QKC327845:QKC327850 QAG327845:QAG327850 PQK327845:PQK327850 PGO327845:PGO327850 OWS327845:OWS327850 OMW327845:OMW327850 ODA327845:ODA327850 NTE327845:NTE327850 NJI327845:NJI327850 MZM327845:MZM327850 MPQ327845:MPQ327850 MFU327845:MFU327850 LVY327845:LVY327850 LMC327845:LMC327850 LCG327845:LCG327850 KSK327845:KSK327850 KIO327845:KIO327850 JYS327845:JYS327850 JOW327845:JOW327850 JFA327845:JFA327850 IVE327845:IVE327850 ILI327845:ILI327850 IBM327845:IBM327850 HRQ327845:HRQ327850 HHU327845:HHU327850 GXY327845:GXY327850 GOC327845:GOC327850 GEG327845:GEG327850 FUK327845:FUK327850 FKO327845:FKO327850 FAS327845:FAS327850 EQW327845:EQW327850 EHA327845:EHA327850 DXE327845:DXE327850 DNI327845:DNI327850 DDM327845:DDM327850 CTQ327845:CTQ327850 CJU327845:CJU327850 BZY327845:BZY327850 BQC327845:BQC327850 BGG327845:BGG327850 AWK327845:AWK327850 AMO327845:AMO327850 ACS327845:ACS327850 SW327845:SW327850 JA327845:JA327850 D327845:E327850 WVM262309:WVM262314 WLQ262309:WLQ262314 WBU262309:WBU262314 VRY262309:VRY262314 VIC262309:VIC262314 UYG262309:UYG262314 UOK262309:UOK262314 UEO262309:UEO262314 TUS262309:TUS262314 TKW262309:TKW262314 TBA262309:TBA262314 SRE262309:SRE262314 SHI262309:SHI262314 RXM262309:RXM262314 RNQ262309:RNQ262314 RDU262309:RDU262314 QTY262309:QTY262314 QKC262309:QKC262314 QAG262309:QAG262314 PQK262309:PQK262314 PGO262309:PGO262314 OWS262309:OWS262314 OMW262309:OMW262314 ODA262309:ODA262314 NTE262309:NTE262314 NJI262309:NJI262314 MZM262309:MZM262314 MPQ262309:MPQ262314 MFU262309:MFU262314 LVY262309:LVY262314 LMC262309:LMC262314 LCG262309:LCG262314 KSK262309:KSK262314 KIO262309:KIO262314 JYS262309:JYS262314 JOW262309:JOW262314 JFA262309:JFA262314 IVE262309:IVE262314 ILI262309:ILI262314 IBM262309:IBM262314 HRQ262309:HRQ262314 HHU262309:HHU262314 GXY262309:GXY262314 GOC262309:GOC262314 GEG262309:GEG262314 FUK262309:FUK262314 FKO262309:FKO262314 FAS262309:FAS262314 EQW262309:EQW262314 EHA262309:EHA262314 DXE262309:DXE262314 DNI262309:DNI262314 DDM262309:DDM262314 CTQ262309:CTQ262314 CJU262309:CJU262314 BZY262309:BZY262314 BQC262309:BQC262314 BGG262309:BGG262314 AWK262309:AWK262314 AMO262309:AMO262314 ACS262309:ACS262314 SW262309:SW262314 JA262309:JA262314 D262309:E262314 WVM196773:WVM196778 WLQ196773:WLQ196778 WBU196773:WBU196778 VRY196773:VRY196778 VIC196773:VIC196778 UYG196773:UYG196778 UOK196773:UOK196778 UEO196773:UEO196778 TUS196773:TUS196778 TKW196773:TKW196778 TBA196773:TBA196778 SRE196773:SRE196778 SHI196773:SHI196778 RXM196773:RXM196778 RNQ196773:RNQ196778 RDU196773:RDU196778 QTY196773:QTY196778 QKC196773:QKC196778 QAG196773:QAG196778 PQK196773:PQK196778 PGO196773:PGO196778 OWS196773:OWS196778 OMW196773:OMW196778 ODA196773:ODA196778 NTE196773:NTE196778 NJI196773:NJI196778 MZM196773:MZM196778 MPQ196773:MPQ196778 MFU196773:MFU196778 LVY196773:LVY196778 LMC196773:LMC196778 LCG196773:LCG196778 KSK196773:KSK196778 KIO196773:KIO196778 JYS196773:JYS196778 JOW196773:JOW196778 JFA196773:JFA196778 IVE196773:IVE196778 ILI196773:ILI196778 IBM196773:IBM196778 HRQ196773:HRQ196778 HHU196773:HHU196778 GXY196773:GXY196778 GOC196773:GOC196778 GEG196773:GEG196778 FUK196773:FUK196778 FKO196773:FKO196778 FAS196773:FAS196778 EQW196773:EQW196778 EHA196773:EHA196778 DXE196773:DXE196778 DNI196773:DNI196778 DDM196773:DDM196778 CTQ196773:CTQ196778 CJU196773:CJU196778 BZY196773:BZY196778 BQC196773:BQC196778 BGG196773:BGG196778 AWK196773:AWK196778 AMO196773:AMO196778 ACS196773:ACS196778 SW196773:SW196778 JA196773:JA196778 D196773:E196778 WVM131237:WVM131242 WLQ131237:WLQ131242 WBU131237:WBU131242 VRY131237:VRY131242 VIC131237:VIC131242 UYG131237:UYG131242 UOK131237:UOK131242 UEO131237:UEO131242 TUS131237:TUS131242 TKW131237:TKW131242 TBA131237:TBA131242 SRE131237:SRE131242 SHI131237:SHI131242 RXM131237:RXM131242 RNQ131237:RNQ131242 RDU131237:RDU131242 QTY131237:QTY131242 QKC131237:QKC131242 QAG131237:QAG131242 PQK131237:PQK131242 PGO131237:PGO131242 OWS131237:OWS131242 OMW131237:OMW131242 ODA131237:ODA131242 NTE131237:NTE131242 NJI131237:NJI131242 MZM131237:MZM131242 MPQ131237:MPQ131242 MFU131237:MFU131242 LVY131237:LVY131242 LMC131237:LMC131242 LCG131237:LCG131242 KSK131237:KSK131242 KIO131237:KIO131242 JYS131237:JYS131242 JOW131237:JOW131242 JFA131237:JFA131242 IVE131237:IVE131242 ILI131237:ILI131242 IBM131237:IBM131242 HRQ131237:HRQ131242 HHU131237:HHU131242 GXY131237:GXY131242 GOC131237:GOC131242 GEG131237:GEG131242 FUK131237:FUK131242 FKO131237:FKO131242 FAS131237:FAS131242 EQW131237:EQW131242 EHA131237:EHA131242 DXE131237:DXE131242 DNI131237:DNI131242 DDM131237:DDM131242 CTQ131237:CTQ131242 CJU131237:CJU131242 BZY131237:BZY131242 BQC131237:BQC131242 BGG131237:BGG131242 AWK131237:AWK131242 AMO131237:AMO131242 ACS131237:ACS131242 SW131237:SW131242 JA131237:JA131242 D131237:E131242 WVM65701:WVM65706 WLQ65701:WLQ65706 WBU65701:WBU65706 VRY65701:VRY65706 VIC65701:VIC65706 UYG65701:UYG65706 UOK65701:UOK65706 UEO65701:UEO65706 TUS65701:TUS65706 TKW65701:TKW65706 TBA65701:TBA65706 SRE65701:SRE65706 SHI65701:SHI65706 RXM65701:RXM65706 RNQ65701:RNQ65706 RDU65701:RDU65706 QTY65701:QTY65706 QKC65701:QKC65706 QAG65701:QAG65706 PQK65701:PQK65706 PGO65701:PGO65706 OWS65701:OWS65706 OMW65701:OMW65706 ODA65701:ODA65706 NTE65701:NTE65706 NJI65701:NJI65706 MZM65701:MZM65706 MPQ65701:MPQ65706 MFU65701:MFU65706 LVY65701:LVY65706 LMC65701:LMC65706 LCG65701:LCG65706 KSK65701:KSK65706 KIO65701:KIO65706 JYS65701:JYS65706 JOW65701:JOW65706 JFA65701:JFA65706 IVE65701:IVE65706 ILI65701:ILI65706 IBM65701:IBM65706 HRQ65701:HRQ65706 HHU65701:HHU65706 GXY65701:GXY65706 GOC65701:GOC65706 GEG65701:GEG65706 FUK65701:FUK65706 FKO65701:FKO65706 FAS65701:FAS65706 EQW65701:EQW65706 EHA65701:EHA65706 DXE65701:DXE65706 DNI65701:DNI65706 DDM65701:DDM65706 CTQ65701:CTQ65706 CJU65701:CJU65706 BZY65701:BZY65706 BQC65701:BQC65706 BGG65701:BGG65706 AWK65701:AWK65706 AMO65701:AMO65706 ACS65701:ACS65706 SW65701:SW65706 JA65701:JA65706 D65701:E65706 WVM983213:WVM983218 WLQ983213:WLQ983218 WBU983213:WBU983218 VRY983213:VRY983218 VIC983213:VIC983218 UYG983213:UYG983218 UOK983213:UOK983218 UEO983213:UEO983218 TUS983213:TUS983218 TKW983213:TKW983218 TBA983213:TBA983218 SRE983213:SRE983218 SHI983213:SHI983218 RXM983213:RXM983218 RNQ983213:RNQ983218 RDU983213:RDU983218 QTY983213:QTY983218 QKC983213:QKC983218 QAG983213:QAG983218 PQK983213:PQK983218 PGO983213:PGO983218 OWS983213:OWS983218 OMW983213:OMW983218 ODA983213:ODA983218 NTE983213:NTE983218 NJI983213:NJI983218 MZM983213:MZM983218 MPQ983213:MPQ983218 MFU983213:MFU983218 LVY983213:LVY983218 LMC983213:LMC983218 LCG983213:LCG983218 KSK983213:KSK983218 KIO983213:KIO983218 JYS983213:JYS983218 JOW983213:JOW983218 JFA983213:JFA983218 IVE983213:IVE983218 ILI983213:ILI983218 IBM983213:IBM983218 HRQ983213:HRQ983218 HHU983213:HHU983218 GXY983213:GXY983218 GOC983213:GOC983218 GEG983213:GEG983218 FUK983213:FUK983218 FKO983213:FKO983218 FAS983213:FAS983218 EQW983213:EQW983218 EHA983213:EHA983218 DXE983213:DXE983218 DNI983213:DNI983218 DDM983213:DDM983218 CTQ983213:CTQ983218 CJU983213:CJU983218 BZY983213:BZY983218 BQC983213:BQC983218 BGG983213:BGG983218 AWK983213:AWK983218 AMO983213:AMO983218 ACS983213:ACS983218 SW983213:SW983218 JA983213:JA983218 D983213:E983218 WVM917677:WVM917682 WLQ917677:WLQ917682 WBU917677:WBU917682 VRY917677:VRY917682 VIC917677:VIC917682 UYG917677:UYG917682 UOK917677:UOK917682 UEO917677:UEO917682 TUS917677:TUS917682 TKW917677:TKW917682 TBA917677:TBA917682 SRE917677:SRE917682 SHI917677:SHI917682 RXM917677:RXM917682 RNQ917677:RNQ917682 RDU917677:RDU917682 QTY917677:QTY917682 QKC917677:QKC917682 QAG917677:QAG917682 PQK917677:PQK917682 PGO917677:PGO917682 OWS917677:OWS917682 OMW917677:OMW917682 ODA917677:ODA917682 NTE917677:NTE917682 NJI917677:NJI917682 MZM917677:MZM917682 MPQ917677:MPQ917682 MFU917677:MFU917682 LVY917677:LVY917682 LMC917677:LMC917682 LCG917677:LCG917682 KSK917677:KSK917682 KIO917677:KIO917682 JYS917677:JYS917682 JOW917677:JOW917682 JFA917677:JFA917682 IVE917677:IVE917682 ILI917677:ILI917682 IBM917677:IBM917682 HRQ917677:HRQ917682 HHU917677:HHU917682 GXY917677:GXY917682 GOC917677:GOC917682 GEG917677:GEG917682 FUK917677:FUK917682 FKO917677:FKO917682 FAS917677:FAS917682 EQW917677:EQW917682 EHA917677:EHA917682 DXE917677:DXE917682 DNI917677:DNI917682 DDM917677:DDM917682 CTQ917677:CTQ917682 CJU917677:CJU917682 BZY917677:BZY917682 BQC917677:BQC917682 BGG917677:BGG917682 AWK917677:AWK917682 AMO917677:AMO917682 ACS917677:ACS917682 SW917677:SW917682 JA917677:JA917682 D917677:E917682 WVM852141:WVM852146 WLQ852141:WLQ852146 WBU852141:WBU852146 VRY852141:VRY852146 VIC852141:VIC852146 UYG852141:UYG852146 UOK852141:UOK852146 UEO852141:UEO852146 TUS852141:TUS852146 TKW852141:TKW852146 TBA852141:TBA852146 SRE852141:SRE852146 SHI852141:SHI852146 RXM852141:RXM852146 RNQ852141:RNQ852146 RDU852141:RDU852146 QTY852141:QTY852146 QKC852141:QKC852146 QAG852141:QAG852146 PQK852141:PQK852146 PGO852141:PGO852146 OWS852141:OWS852146 OMW852141:OMW852146 ODA852141:ODA852146 NTE852141:NTE852146 NJI852141:NJI852146 MZM852141:MZM852146 MPQ852141:MPQ852146 MFU852141:MFU852146 LVY852141:LVY852146 LMC852141:LMC852146 LCG852141:LCG852146 KSK852141:KSK852146 KIO852141:KIO852146 JYS852141:JYS852146 JOW852141:JOW852146 JFA852141:JFA852146 IVE852141:IVE852146 ILI852141:ILI852146 IBM852141:IBM852146 HRQ852141:HRQ852146 HHU852141:HHU852146 GXY852141:GXY852146 GOC852141:GOC852146 GEG852141:GEG852146 FUK852141:FUK852146 FKO852141:FKO852146 FAS852141:FAS852146 EQW852141:EQW852146 EHA852141:EHA852146 DXE852141:DXE852146 DNI852141:DNI852146 DDM852141:DDM852146 CTQ852141:CTQ852146 CJU852141:CJU852146 BZY852141:BZY852146 BQC852141:BQC852146 BGG852141:BGG852146 AWK852141:AWK852146 AMO852141:AMO852146 ACS852141:ACS852146 SW852141:SW852146 JA852141:JA852146 D852141:E852146 WVM786605:WVM786610 WLQ786605:WLQ786610 WBU786605:WBU786610 VRY786605:VRY786610 VIC786605:VIC786610 UYG786605:UYG786610 UOK786605:UOK786610 UEO786605:UEO786610 TUS786605:TUS786610 TKW786605:TKW786610 TBA786605:TBA786610 SRE786605:SRE786610 SHI786605:SHI786610 RXM786605:RXM786610 RNQ786605:RNQ786610 RDU786605:RDU786610 QTY786605:QTY786610 QKC786605:QKC786610 QAG786605:QAG786610 PQK786605:PQK786610 PGO786605:PGO786610 OWS786605:OWS786610 OMW786605:OMW786610 ODA786605:ODA786610 NTE786605:NTE786610 NJI786605:NJI786610 MZM786605:MZM786610 MPQ786605:MPQ786610 MFU786605:MFU786610 LVY786605:LVY786610 LMC786605:LMC786610 LCG786605:LCG786610 KSK786605:KSK786610 KIO786605:KIO786610 JYS786605:JYS786610 JOW786605:JOW786610 JFA786605:JFA786610 IVE786605:IVE786610 ILI786605:ILI786610 IBM786605:IBM786610 HRQ786605:HRQ786610 HHU786605:HHU786610 GXY786605:GXY786610 GOC786605:GOC786610 GEG786605:GEG786610 FUK786605:FUK786610 FKO786605:FKO786610 FAS786605:FAS786610 EQW786605:EQW786610 EHA786605:EHA786610 DXE786605:DXE786610 DNI786605:DNI786610 DDM786605:DDM786610 CTQ786605:CTQ786610 CJU786605:CJU786610 BZY786605:BZY786610 BQC786605:BQC786610 BGG786605:BGG786610 AWK786605:AWK786610 AMO786605:AMO786610 ACS786605:ACS786610 SW786605:SW786610 JA786605:JA786610 D786605:E786610 WVM721069:WVM721074 WLQ721069:WLQ721074 WBU721069:WBU721074 VRY721069:VRY721074 VIC721069:VIC721074 UYG721069:UYG721074 UOK721069:UOK721074 UEO721069:UEO721074 TUS721069:TUS721074 TKW721069:TKW721074 TBA721069:TBA721074 SRE721069:SRE721074 SHI721069:SHI721074 RXM721069:RXM721074 RNQ721069:RNQ721074 RDU721069:RDU721074 QTY721069:QTY721074 QKC721069:QKC721074 QAG721069:QAG721074 PQK721069:PQK721074 PGO721069:PGO721074 OWS721069:OWS721074 OMW721069:OMW721074 ODA721069:ODA721074 NTE721069:NTE721074 NJI721069:NJI721074 MZM721069:MZM721074 MPQ721069:MPQ721074 MFU721069:MFU721074 LVY721069:LVY721074 LMC721069:LMC721074 LCG721069:LCG721074 KSK721069:KSK721074 KIO721069:KIO721074 JYS721069:JYS721074 JOW721069:JOW721074 JFA721069:JFA721074 IVE721069:IVE721074 ILI721069:ILI721074 IBM721069:IBM721074 HRQ721069:HRQ721074 HHU721069:HHU721074 GXY721069:GXY721074 GOC721069:GOC721074 GEG721069:GEG721074 FUK721069:FUK721074 FKO721069:FKO721074 FAS721069:FAS721074 EQW721069:EQW721074 EHA721069:EHA721074 DXE721069:DXE721074 DNI721069:DNI721074 DDM721069:DDM721074 CTQ721069:CTQ721074 CJU721069:CJU721074 BZY721069:BZY721074 BQC721069:BQC721074 BGG721069:BGG721074 AWK721069:AWK721074 AMO721069:AMO721074 ACS721069:ACS721074 SW721069:SW721074 JA721069:JA721074 D721069:E721074 WVM655533:WVM655538 WLQ655533:WLQ655538 WBU655533:WBU655538 VRY655533:VRY655538 VIC655533:VIC655538 UYG655533:UYG655538 UOK655533:UOK655538 UEO655533:UEO655538 TUS655533:TUS655538 TKW655533:TKW655538 TBA655533:TBA655538 SRE655533:SRE655538 SHI655533:SHI655538 RXM655533:RXM655538 RNQ655533:RNQ655538 RDU655533:RDU655538 QTY655533:QTY655538 QKC655533:QKC655538 QAG655533:QAG655538 PQK655533:PQK655538 PGO655533:PGO655538 OWS655533:OWS655538 OMW655533:OMW655538 ODA655533:ODA655538 NTE655533:NTE655538 NJI655533:NJI655538 MZM655533:MZM655538 MPQ655533:MPQ655538 MFU655533:MFU655538 LVY655533:LVY655538 LMC655533:LMC655538 LCG655533:LCG655538 KSK655533:KSK655538 KIO655533:KIO655538 JYS655533:JYS655538 JOW655533:JOW655538 JFA655533:JFA655538 IVE655533:IVE655538 ILI655533:ILI655538 IBM655533:IBM655538 HRQ655533:HRQ655538 HHU655533:HHU655538 GXY655533:GXY655538 GOC655533:GOC655538 GEG655533:GEG655538 FUK655533:FUK655538 FKO655533:FKO655538 FAS655533:FAS655538 EQW655533:EQW655538 EHA655533:EHA655538 DXE655533:DXE655538 DNI655533:DNI655538 DDM655533:DDM655538 CTQ655533:CTQ655538 CJU655533:CJU655538 BZY655533:BZY655538 BQC655533:BQC655538 BGG655533:BGG655538 AWK655533:AWK655538 AMO655533:AMO655538 ACS655533:ACS655538 SW655533:SW655538 JA655533:JA655538 D655533:E655538 WVM589997:WVM590002 WLQ589997:WLQ590002 WBU589997:WBU590002 VRY589997:VRY590002 VIC589997:VIC590002 UYG589997:UYG590002 UOK589997:UOK590002 UEO589997:UEO590002 TUS589997:TUS590002 TKW589997:TKW590002 TBA589997:TBA590002 SRE589997:SRE590002 SHI589997:SHI590002 RXM589997:RXM590002 RNQ589997:RNQ590002 RDU589997:RDU590002 QTY589997:QTY590002 QKC589997:QKC590002 QAG589997:QAG590002 PQK589997:PQK590002 PGO589997:PGO590002 OWS589997:OWS590002 OMW589997:OMW590002 ODA589997:ODA590002 NTE589997:NTE590002 NJI589997:NJI590002 MZM589997:MZM590002 MPQ589997:MPQ590002 MFU589997:MFU590002 LVY589997:LVY590002 LMC589997:LMC590002 LCG589997:LCG590002 KSK589997:KSK590002 KIO589997:KIO590002 JYS589997:JYS590002 JOW589997:JOW590002 JFA589997:JFA590002 IVE589997:IVE590002 ILI589997:ILI590002 IBM589997:IBM590002 HRQ589997:HRQ590002 HHU589997:HHU590002 GXY589997:GXY590002 GOC589997:GOC590002 GEG589997:GEG590002 FUK589997:FUK590002 FKO589997:FKO590002 FAS589997:FAS590002 EQW589997:EQW590002 EHA589997:EHA590002 DXE589997:DXE590002 DNI589997:DNI590002 DDM589997:DDM590002 CTQ589997:CTQ590002 CJU589997:CJU590002 BZY589997:BZY590002 BQC589997:BQC590002 BGG589997:BGG590002 AWK589997:AWK590002 AMO589997:AMO590002 ACS589997:ACS590002 SW589997:SW590002 JA589997:JA590002 D589997:E590002 WVM524461:WVM524466 WLQ524461:WLQ524466 WBU524461:WBU524466 VRY524461:VRY524466 VIC524461:VIC524466 UYG524461:UYG524466 UOK524461:UOK524466 UEO524461:UEO524466 TUS524461:TUS524466 TKW524461:TKW524466 TBA524461:TBA524466 SRE524461:SRE524466 SHI524461:SHI524466 RXM524461:RXM524466 RNQ524461:RNQ524466 RDU524461:RDU524466 QTY524461:QTY524466 QKC524461:QKC524466 QAG524461:QAG524466 PQK524461:PQK524466 PGO524461:PGO524466 OWS524461:OWS524466 OMW524461:OMW524466 ODA524461:ODA524466 NTE524461:NTE524466 NJI524461:NJI524466 MZM524461:MZM524466 MPQ524461:MPQ524466 MFU524461:MFU524466 LVY524461:LVY524466 LMC524461:LMC524466 LCG524461:LCG524466 KSK524461:KSK524466 KIO524461:KIO524466 JYS524461:JYS524466 JOW524461:JOW524466 JFA524461:JFA524466 IVE524461:IVE524466 ILI524461:ILI524466 IBM524461:IBM524466 HRQ524461:HRQ524466 HHU524461:HHU524466 GXY524461:GXY524466 GOC524461:GOC524466 GEG524461:GEG524466 FUK524461:FUK524466 FKO524461:FKO524466 FAS524461:FAS524466 EQW524461:EQW524466 EHA524461:EHA524466 DXE524461:DXE524466 DNI524461:DNI524466 DDM524461:DDM524466 CTQ524461:CTQ524466 CJU524461:CJU524466 BZY524461:BZY524466 BQC524461:BQC524466 BGG524461:BGG524466 AWK524461:AWK524466 AMO524461:AMO524466 ACS524461:ACS524466 SW524461:SW524466 JA524461:JA524466 D524461:E524466 WVM458925:WVM458930 WLQ458925:WLQ458930 WBU458925:WBU458930 VRY458925:VRY458930 VIC458925:VIC458930 UYG458925:UYG458930 UOK458925:UOK458930 UEO458925:UEO458930 TUS458925:TUS458930 TKW458925:TKW458930 TBA458925:TBA458930 SRE458925:SRE458930 SHI458925:SHI458930 RXM458925:RXM458930 RNQ458925:RNQ458930 RDU458925:RDU458930 QTY458925:QTY458930 QKC458925:QKC458930 QAG458925:QAG458930 PQK458925:PQK458930 PGO458925:PGO458930 OWS458925:OWS458930 OMW458925:OMW458930 ODA458925:ODA458930 NTE458925:NTE458930 NJI458925:NJI458930 MZM458925:MZM458930 MPQ458925:MPQ458930 MFU458925:MFU458930 LVY458925:LVY458930 LMC458925:LMC458930 LCG458925:LCG458930 KSK458925:KSK458930 KIO458925:KIO458930 JYS458925:JYS458930 JOW458925:JOW458930 JFA458925:JFA458930 IVE458925:IVE458930 ILI458925:ILI458930 IBM458925:IBM458930 HRQ458925:HRQ458930 HHU458925:HHU458930 GXY458925:GXY458930 GOC458925:GOC458930 GEG458925:GEG458930 FUK458925:FUK458930 FKO458925:FKO458930 FAS458925:FAS458930 EQW458925:EQW458930 EHA458925:EHA458930 DXE458925:DXE458930 DNI458925:DNI458930 DDM458925:DDM458930 CTQ458925:CTQ458930 CJU458925:CJU458930 BZY458925:BZY458930 BQC458925:BQC458930 BGG458925:BGG458930 AWK458925:AWK458930 AMO458925:AMO458930 ACS458925:ACS458930 SW458925:SW458930 JA458925:JA458930 D458925:E458930 WVM393389:WVM393394 WLQ393389:WLQ393394 WBU393389:WBU393394 VRY393389:VRY393394 VIC393389:VIC393394 UYG393389:UYG393394 UOK393389:UOK393394 UEO393389:UEO393394 TUS393389:TUS393394 TKW393389:TKW393394 TBA393389:TBA393394 SRE393389:SRE393394 SHI393389:SHI393394 RXM393389:RXM393394 RNQ393389:RNQ393394 RDU393389:RDU393394 QTY393389:QTY393394 QKC393389:QKC393394 QAG393389:QAG393394 PQK393389:PQK393394 PGO393389:PGO393394 OWS393389:OWS393394 OMW393389:OMW393394 ODA393389:ODA393394 NTE393389:NTE393394 NJI393389:NJI393394 MZM393389:MZM393394 MPQ393389:MPQ393394 MFU393389:MFU393394 LVY393389:LVY393394 LMC393389:LMC393394 LCG393389:LCG393394 KSK393389:KSK393394 KIO393389:KIO393394 JYS393389:JYS393394 JOW393389:JOW393394 JFA393389:JFA393394 IVE393389:IVE393394 ILI393389:ILI393394 IBM393389:IBM393394 HRQ393389:HRQ393394 HHU393389:HHU393394 GXY393389:GXY393394 GOC393389:GOC393394 GEG393389:GEG393394 FUK393389:FUK393394 FKO393389:FKO393394 FAS393389:FAS393394 EQW393389:EQW393394 EHA393389:EHA393394 DXE393389:DXE393394 DNI393389:DNI393394 DDM393389:DDM393394 CTQ393389:CTQ393394 CJU393389:CJU393394 BZY393389:BZY393394 BQC393389:BQC393394 BGG393389:BGG393394 AWK393389:AWK393394 AMO393389:AMO393394 ACS393389:ACS393394 SW393389:SW393394 JA393389:JA393394 D393389:E393394 WVM327853:WVM327858 WLQ327853:WLQ327858 WBU327853:WBU327858 VRY327853:VRY327858 VIC327853:VIC327858 UYG327853:UYG327858 UOK327853:UOK327858 UEO327853:UEO327858 TUS327853:TUS327858 TKW327853:TKW327858 TBA327853:TBA327858 SRE327853:SRE327858 SHI327853:SHI327858 RXM327853:RXM327858 RNQ327853:RNQ327858 RDU327853:RDU327858 QTY327853:QTY327858 QKC327853:QKC327858 QAG327853:QAG327858 PQK327853:PQK327858 PGO327853:PGO327858 OWS327853:OWS327858 OMW327853:OMW327858 ODA327853:ODA327858 NTE327853:NTE327858 NJI327853:NJI327858 MZM327853:MZM327858 MPQ327853:MPQ327858 MFU327853:MFU327858 LVY327853:LVY327858 LMC327853:LMC327858 LCG327853:LCG327858 KSK327853:KSK327858 KIO327853:KIO327858 JYS327853:JYS327858 JOW327853:JOW327858 JFA327853:JFA327858 IVE327853:IVE327858 ILI327853:ILI327858 IBM327853:IBM327858 HRQ327853:HRQ327858 HHU327853:HHU327858 GXY327853:GXY327858 GOC327853:GOC327858 GEG327853:GEG327858 FUK327853:FUK327858 FKO327853:FKO327858 FAS327853:FAS327858 EQW327853:EQW327858 EHA327853:EHA327858 DXE327853:DXE327858 DNI327853:DNI327858 DDM327853:DDM327858 CTQ327853:CTQ327858 CJU327853:CJU327858 BZY327853:BZY327858 BQC327853:BQC327858 BGG327853:BGG327858 AWK327853:AWK327858 AMO327853:AMO327858 ACS327853:ACS327858 SW327853:SW327858 JA327853:JA327858 D327853:E327858 WVM262317:WVM262322 WLQ262317:WLQ262322 WBU262317:WBU262322 VRY262317:VRY262322 VIC262317:VIC262322 UYG262317:UYG262322 UOK262317:UOK262322 UEO262317:UEO262322 TUS262317:TUS262322 TKW262317:TKW262322 TBA262317:TBA262322 SRE262317:SRE262322 SHI262317:SHI262322 RXM262317:RXM262322 RNQ262317:RNQ262322 RDU262317:RDU262322 QTY262317:QTY262322 QKC262317:QKC262322 QAG262317:QAG262322 PQK262317:PQK262322 PGO262317:PGO262322 OWS262317:OWS262322 OMW262317:OMW262322 ODA262317:ODA262322 NTE262317:NTE262322 NJI262317:NJI262322 MZM262317:MZM262322 MPQ262317:MPQ262322 MFU262317:MFU262322 LVY262317:LVY262322 LMC262317:LMC262322 LCG262317:LCG262322 KSK262317:KSK262322 KIO262317:KIO262322 JYS262317:JYS262322 JOW262317:JOW262322 JFA262317:JFA262322 IVE262317:IVE262322 ILI262317:ILI262322 IBM262317:IBM262322 HRQ262317:HRQ262322 HHU262317:HHU262322 GXY262317:GXY262322 GOC262317:GOC262322 GEG262317:GEG262322 FUK262317:FUK262322 FKO262317:FKO262322 FAS262317:FAS262322 EQW262317:EQW262322 EHA262317:EHA262322 DXE262317:DXE262322 DNI262317:DNI262322 DDM262317:DDM262322 CTQ262317:CTQ262322 CJU262317:CJU262322 BZY262317:BZY262322 BQC262317:BQC262322 BGG262317:BGG262322 AWK262317:AWK262322 AMO262317:AMO262322 ACS262317:ACS262322 SW262317:SW262322 JA262317:JA262322 D262317:E262322 WVM196781:WVM196786 WLQ196781:WLQ196786 WBU196781:WBU196786 VRY196781:VRY196786 VIC196781:VIC196786 UYG196781:UYG196786 UOK196781:UOK196786 UEO196781:UEO196786 TUS196781:TUS196786 TKW196781:TKW196786 TBA196781:TBA196786 SRE196781:SRE196786 SHI196781:SHI196786 RXM196781:RXM196786 RNQ196781:RNQ196786 RDU196781:RDU196786 QTY196781:QTY196786 QKC196781:QKC196786 QAG196781:QAG196786 PQK196781:PQK196786 PGO196781:PGO196786 OWS196781:OWS196786 OMW196781:OMW196786 ODA196781:ODA196786 NTE196781:NTE196786 NJI196781:NJI196786 MZM196781:MZM196786 MPQ196781:MPQ196786 MFU196781:MFU196786 LVY196781:LVY196786 LMC196781:LMC196786 LCG196781:LCG196786 KSK196781:KSK196786 KIO196781:KIO196786 JYS196781:JYS196786 JOW196781:JOW196786 JFA196781:JFA196786 IVE196781:IVE196786 ILI196781:ILI196786 IBM196781:IBM196786 HRQ196781:HRQ196786 HHU196781:HHU196786 GXY196781:GXY196786 GOC196781:GOC196786 GEG196781:GEG196786 FUK196781:FUK196786 FKO196781:FKO196786 FAS196781:FAS196786 EQW196781:EQW196786 EHA196781:EHA196786 DXE196781:DXE196786 DNI196781:DNI196786 DDM196781:DDM196786 CTQ196781:CTQ196786 CJU196781:CJU196786 BZY196781:BZY196786 BQC196781:BQC196786 BGG196781:BGG196786 AWK196781:AWK196786 AMO196781:AMO196786 ACS196781:ACS196786 SW196781:SW196786 JA196781:JA196786 D196781:E196786 WVM131245:WVM131250 WLQ131245:WLQ131250 WBU131245:WBU131250 VRY131245:VRY131250 VIC131245:VIC131250 UYG131245:UYG131250 UOK131245:UOK131250 UEO131245:UEO131250 TUS131245:TUS131250 TKW131245:TKW131250 TBA131245:TBA131250 SRE131245:SRE131250 SHI131245:SHI131250 RXM131245:RXM131250 RNQ131245:RNQ131250 RDU131245:RDU131250 QTY131245:QTY131250 QKC131245:QKC131250 QAG131245:QAG131250 PQK131245:PQK131250 PGO131245:PGO131250 OWS131245:OWS131250 OMW131245:OMW131250 ODA131245:ODA131250 NTE131245:NTE131250 NJI131245:NJI131250 MZM131245:MZM131250 MPQ131245:MPQ131250 MFU131245:MFU131250 LVY131245:LVY131250 LMC131245:LMC131250 LCG131245:LCG131250 KSK131245:KSK131250 KIO131245:KIO131250 JYS131245:JYS131250 JOW131245:JOW131250 JFA131245:JFA131250 IVE131245:IVE131250 ILI131245:ILI131250 IBM131245:IBM131250 HRQ131245:HRQ131250 HHU131245:HHU131250 GXY131245:GXY131250 GOC131245:GOC131250 GEG131245:GEG131250 FUK131245:FUK131250 FKO131245:FKO131250 FAS131245:FAS131250 EQW131245:EQW131250 EHA131245:EHA131250 DXE131245:DXE131250 DNI131245:DNI131250 DDM131245:DDM131250 CTQ131245:CTQ131250 CJU131245:CJU131250 BZY131245:BZY131250 BQC131245:BQC131250 BGG131245:BGG131250 AWK131245:AWK131250 AMO131245:AMO131250 ACS131245:ACS131250 SW131245:SW131250 JA131245:JA131250 D131245:E131250 WVM65709:WVM65714 WLQ65709:WLQ65714 WBU65709:WBU65714 VRY65709:VRY65714 VIC65709:VIC65714 UYG65709:UYG65714 UOK65709:UOK65714 UEO65709:UEO65714 TUS65709:TUS65714 TKW65709:TKW65714 TBA65709:TBA65714 SRE65709:SRE65714 SHI65709:SHI65714 RXM65709:RXM65714 RNQ65709:RNQ65714 RDU65709:RDU65714 QTY65709:QTY65714 QKC65709:QKC65714 QAG65709:QAG65714 PQK65709:PQK65714 PGO65709:PGO65714 OWS65709:OWS65714 OMW65709:OMW65714 ODA65709:ODA65714 NTE65709:NTE65714 NJI65709:NJI65714 MZM65709:MZM65714 MPQ65709:MPQ65714 MFU65709:MFU65714 LVY65709:LVY65714 LMC65709:LMC65714 LCG65709:LCG65714 KSK65709:KSK65714 KIO65709:KIO65714 JYS65709:JYS65714 JOW65709:JOW65714 JFA65709:JFA65714 IVE65709:IVE65714 ILI65709:ILI65714 IBM65709:IBM65714 HRQ65709:HRQ65714 HHU65709:HHU65714 GXY65709:GXY65714 GOC65709:GOC65714 GEG65709:GEG65714 FUK65709:FUK65714 FKO65709:FKO65714 FAS65709:FAS65714 EQW65709:EQW65714 EHA65709:EHA65714 DXE65709:DXE65714 DNI65709:DNI65714 DDM65709:DDM65714 CTQ65709:CTQ65714 CJU65709:CJU65714 BZY65709:BZY65714 BQC65709:BQC65714 BGG65709:BGG65714 AWK65709:AWK65714 AMO65709:AMO65714 ACS65709:ACS65714 SW65709:SW65714 JA65709:JA65714 D65709:E65714 WVM983221:WVM983226 WLQ983221:WLQ983226 WBU983221:WBU983226 VRY983221:VRY983226 VIC983221:VIC983226 UYG983221:UYG983226 UOK983221:UOK983226 UEO983221:UEO983226 TUS983221:TUS983226 TKW983221:TKW983226 TBA983221:TBA983226 SRE983221:SRE983226 SHI983221:SHI983226 RXM983221:RXM983226 RNQ983221:RNQ983226 RDU983221:RDU983226 QTY983221:QTY983226 QKC983221:QKC983226 QAG983221:QAG983226 PQK983221:PQK983226 PGO983221:PGO983226 OWS983221:OWS983226 OMW983221:OMW983226 ODA983221:ODA983226 NTE983221:NTE983226 NJI983221:NJI983226 MZM983221:MZM983226 MPQ983221:MPQ983226 MFU983221:MFU983226 LVY983221:LVY983226 LMC983221:LMC983226 LCG983221:LCG983226 KSK983221:KSK983226 KIO983221:KIO983226 JYS983221:JYS983226 JOW983221:JOW983226 JFA983221:JFA983226 IVE983221:IVE983226 ILI983221:ILI983226 IBM983221:IBM983226 HRQ983221:HRQ983226 HHU983221:HHU983226 GXY983221:GXY983226 GOC983221:GOC983226 GEG983221:GEG983226 FUK983221:FUK983226 FKO983221:FKO983226 FAS983221:FAS983226 EQW983221:EQW983226 EHA983221:EHA983226 DXE983221:DXE983226 DNI983221:DNI983226 DDM983221:DDM983226 CTQ983221:CTQ983226 CJU983221:CJU983226 BZY983221:BZY983226 BQC983221:BQC983226 BGG983221:BGG983226 AWK983221:AWK983226 AMO983221:AMO983226 ACS983221:ACS983226 SW983221:SW983226 JA983221:JA983226 D983221:E983226 WVM917685:WVM917690 WLQ917685:WLQ917690 WBU917685:WBU917690 VRY917685:VRY917690 VIC917685:VIC917690 UYG917685:UYG917690 UOK917685:UOK917690 UEO917685:UEO917690 TUS917685:TUS917690 TKW917685:TKW917690 TBA917685:TBA917690 SRE917685:SRE917690 SHI917685:SHI917690 RXM917685:RXM917690 RNQ917685:RNQ917690 RDU917685:RDU917690 QTY917685:QTY917690 QKC917685:QKC917690 QAG917685:QAG917690 PQK917685:PQK917690 PGO917685:PGO917690 OWS917685:OWS917690 OMW917685:OMW917690 ODA917685:ODA917690 NTE917685:NTE917690 NJI917685:NJI917690 MZM917685:MZM917690 MPQ917685:MPQ917690 MFU917685:MFU917690 LVY917685:LVY917690 LMC917685:LMC917690 LCG917685:LCG917690 KSK917685:KSK917690 KIO917685:KIO917690 JYS917685:JYS917690 JOW917685:JOW917690 JFA917685:JFA917690 IVE917685:IVE917690 ILI917685:ILI917690 IBM917685:IBM917690 HRQ917685:HRQ917690 HHU917685:HHU917690 GXY917685:GXY917690 GOC917685:GOC917690 GEG917685:GEG917690 FUK917685:FUK917690 FKO917685:FKO917690 FAS917685:FAS917690 EQW917685:EQW917690 EHA917685:EHA917690 DXE917685:DXE917690 DNI917685:DNI917690 DDM917685:DDM917690 CTQ917685:CTQ917690 CJU917685:CJU917690 BZY917685:BZY917690 BQC917685:BQC917690 BGG917685:BGG917690 AWK917685:AWK917690 AMO917685:AMO917690 ACS917685:ACS917690 SW917685:SW917690 JA917685:JA917690 D917685:E917690 WVM852149:WVM852154 WLQ852149:WLQ852154 WBU852149:WBU852154 VRY852149:VRY852154 VIC852149:VIC852154 UYG852149:UYG852154 UOK852149:UOK852154 UEO852149:UEO852154 TUS852149:TUS852154 TKW852149:TKW852154 TBA852149:TBA852154 SRE852149:SRE852154 SHI852149:SHI852154 RXM852149:RXM852154 RNQ852149:RNQ852154 RDU852149:RDU852154 QTY852149:QTY852154 QKC852149:QKC852154 QAG852149:QAG852154 PQK852149:PQK852154 PGO852149:PGO852154 OWS852149:OWS852154 OMW852149:OMW852154 ODA852149:ODA852154 NTE852149:NTE852154 NJI852149:NJI852154 MZM852149:MZM852154 MPQ852149:MPQ852154 MFU852149:MFU852154 LVY852149:LVY852154 LMC852149:LMC852154 LCG852149:LCG852154 KSK852149:KSK852154 KIO852149:KIO852154 JYS852149:JYS852154 JOW852149:JOW852154 JFA852149:JFA852154 IVE852149:IVE852154 ILI852149:ILI852154 IBM852149:IBM852154 HRQ852149:HRQ852154 HHU852149:HHU852154 GXY852149:GXY852154 GOC852149:GOC852154 GEG852149:GEG852154 FUK852149:FUK852154 FKO852149:FKO852154 FAS852149:FAS852154 EQW852149:EQW852154 EHA852149:EHA852154 DXE852149:DXE852154 DNI852149:DNI852154 DDM852149:DDM852154 CTQ852149:CTQ852154 CJU852149:CJU852154 BZY852149:BZY852154 BQC852149:BQC852154 BGG852149:BGG852154 AWK852149:AWK852154 AMO852149:AMO852154 ACS852149:ACS852154 SW852149:SW852154 JA852149:JA852154 D852149:E852154 WVM786613:WVM786618 WLQ786613:WLQ786618 WBU786613:WBU786618 VRY786613:VRY786618 VIC786613:VIC786618 UYG786613:UYG786618 UOK786613:UOK786618 UEO786613:UEO786618 TUS786613:TUS786618 TKW786613:TKW786618 TBA786613:TBA786618 SRE786613:SRE786618 SHI786613:SHI786618 RXM786613:RXM786618 RNQ786613:RNQ786618 RDU786613:RDU786618 QTY786613:QTY786618 QKC786613:QKC786618 QAG786613:QAG786618 PQK786613:PQK786618 PGO786613:PGO786618 OWS786613:OWS786618 OMW786613:OMW786618 ODA786613:ODA786618 NTE786613:NTE786618 NJI786613:NJI786618 MZM786613:MZM786618 MPQ786613:MPQ786618 MFU786613:MFU786618 LVY786613:LVY786618 LMC786613:LMC786618 LCG786613:LCG786618 KSK786613:KSK786618 KIO786613:KIO786618 JYS786613:JYS786618 JOW786613:JOW786618 JFA786613:JFA786618 IVE786613:IVE786618 ILI786613:ILI786618 IBM786613:IBM786618 HRQ786613:HRQ786618 HHU786613:HHU786618 GXY786613:GXY786618 GOC786613:GOC786618 GEG786613:GEG786618 FUK786613:FUK786618 FKO786613:FKO786618 FAS786613:FAS786618 EQW786613:EQW786618 EHA786613:EHA786618 DXE786613:DXE786618 DNI786613:DNI786618 DDM786613:DDM786618 CTQ786613:CTQ786618 CJU786613:CJU786618 BZY786613:BZY786618 BQC786613:BQC786618 BGG786613:BGG786618 AWK786613:AWK786618 AMO786613:AMO786618 ACS786613:ACS786618 SW786613:SW786618 JA786613:JA786618 D786613:E786618 WVM721077:WVM721082 WLQ721077:WLQ721082 WBU721077:WBU721082 VRY721077:VRY721082 VIC721077:VIC721082 UYG721077:UYG721082 UOK721077:UOK721082 UEO721077:UEO721082 TUS721077:TUS721082 TKW721077:TKW721082 TBA721077:TBA721082 SRE721077:SRE721082 SHI721077:SHI721082 RXM721077:RXM721082 RNQ721077:RNQ721082 RDU721077:RDU721082 QTY721077:QTY721082 QKC721077:QKC721082 QAG721077:QAG721082 PQK721077:PQK721082 PGO721077:PGO721082 OWS721077:OWS721082 OMW721077:OMW721082 ODA721077:ODA721082 NTE721077:NTE721082 NJI721077:NJI721082 MZM721077:MZM721082 MPQ721077:MPQ721082 MFU721077:MFU721082 LVY721077:LVY721082 LMC721077:LMC721082 LCG721077:LCG721082 KSK721077:KSK721082 KIO721077:KIO721082 JYS721077:JYS721082 JOW721077:JOW721082 JFA721077:JFA721082 IVE721077:IVE721082 ILI721077:ILI721082 IBM721077:IBM721082 HRQ721077:HRQ721082 HHU721077:HHU721082 GXY721077:GXY721082 GOC721077:GOC721082 GEG721077:GEG721082 FUK721077:FUK721082 FKO721077:FKO721082 FAS721077:FAS721082 EQW721077:EQW721082 EHA721077:EHA721082 DXE721077:DXE721082 DNI721077:DNI721082 DDM721077:DDM721082 CTQ721077:CTQ721082 CJU721077:CJU721082 BZY721077:BZY721082 BQC721077:BQC721082 BGG721077:BGG721082 AWK721077:AWK721082 AMO721077:AMO721082 ACS721077:ACS721082 SW721077:SW721082 JA721077:JA721082 D721077:E721082 WVM655541:WVM655546 WLQ655541:WLQ655546 WBU655541:WBU655546 VRY655541:VRY655546 VIC655541:VIC655546 UYG655541:UYG655546 UOK655541:UOK655546 UEO655541:UEO655546 TUS655541:TUS655546 TKW655541:TKW655546 TBA655541:TBA655546 SRE655541:SRE655546 SHI655541:SHI655546 RXM655541:RXM655546 RNQ655541:RNQ655546 RDU655541:RDU655546 QTY655541:QTY655546 QKC655541:QKC655546 QAG655541:QAG655546 PQK655541:PQK655546 PGO655541:PGO655546 OWS655541:OWS655546 OMW655541:OMW655546 ODA655541:ODA655546 NTE655541:NTE655546 NJI655541:NJI655546 MZM655541:MZM655546 MPQ655541:MPQ655546 MFU655541:MFU655546 LVY655541:LVY655546 LMC655541:LMC655546 LCG655541:LCG655546 KSK655541:KSK655546 KIO655541:KIO655546 JYS655541:JYS655546 JOW655541:JOW655546 JFA655541:JFA655546 IVE655541:IVE655546 ILI655541:ILI655546 IBM655541:IBM655546 HRQ655541:HRQ655546 HHU655541:HHU655546 GXY655541:GXY655546 GOC655541:GOC655546 GEG655541:GEG655546 FUK655541:FUK655546 FKO655541:FKO655546 FAS655541:FAS655546 EQW655541:EQW655546 EHA655541:EHA655546 DXE655541:DXE655546 DNI655541:DNI655546 DDM655541:DDM655546 CTQ655541:CTQ655546 CJU655541:CJU655546 BZY655541:BZY655546 BQC655541:BQC655546 BGG655541:BGG655546 AWK655541:AWK655546 AMO655541:AMO655546 ACS655541:ACS655546 SW655541:SW655546 JA655541:JA655546 D655541:E655546 WVM590005:WVM590010 WLQ590005:WLQ590010 WBU590005:WBU590010 VRY590005:VRY590010 VIC590005:VIC590010 UYG590005:UYG590010 UOK590005:UOK590010 UEO590005:UEO590010 TUS590005:TUS590010 TKW590005:TKW590010 TBA590005:TBA590010 SRE590005:SRE590010 SHI590005:SHI590010 RXM590005:RXM590010 RNQ590005:RNQ590010 RDU590005:RDU590010 QTY590005:QTY590010 QKC590005:QKC590010 QAG590005:QAG590010 PQK590005:PQK590010 PGO590005:PGO590010 OWS590005:OWS590010 OMW590005:OMW590010 ODA590005:ODA590010 NTE590005:NTE590010 NJI590005:NJI590010 MZM590005:MZM590010 MPQ590005:MPQ590010 MFU590005:MFU590010 LVY590005:LVY590010 LMC590005:LMC590010 LCG590005:LCG590010 KSK590005:KSK590010 KIO590005:KIO590010 JYS590005:JYS590010 JOW590005:JOW590010 JFA590005:JFA590010 IVE590005:IVE590010 ILI590005:ILI590010 IBM590005:IBM590010 HRQ590005:HRQ590010 HHU590005:HHU590010 GXY590005:GXY590010 GOC590005:GOC590010 GEG590005:GEG590010 FUK590005:FUK590010 FKO590005:FKO590010 FAS590005:FAS590010 EQW590005:EQW590010 EHA590005:EHA590010 DXE590005:DXE590010 DNI590005:DNI590010 DDM590005:DDM590010 CTQ590005:CTQ590010 CJU590005:CJU590010 BZY590005:BZY590010 BQC590005:BQC590010 BGG590005:BGG590010 AWK590005:AWK590010 AMO590005:AMO590010 ACS590005:ACS590010 SW590005:SW590010 JA590005:JA590010 D590005:E590010 WVM524469:WVM524474 WLQ524469:WLQ524474 WBU524469:WBU524474 VRY524469:VRY524474 VIC524469:VIC524474 UYG524469:UYG524474 UOK524469:UOK524474 UEO524469:UEO524474 TUS524469:TUS524474 TKW524469:TKW524474 TBA524469:TBA524474 SRE524469:SRE524474 SHI524469:SHI524474 RXM524469:RXM524474 RNQ524469:RNQ524474 RDU524469:RDU524474 QTY524469:QTY524474 QKC524469:QKC524474 QAG524469:QAG524474 PQK524469:PQK524474 PGO524469:PGO524474 OWS524469:OWS524474 OMW524469:OMW524474 ODA524469:ODA524474 NTE524469:NTE524474 NJI524469:NJI524474 MZM524469:MZM524474 MPQ524469:MPQ524474 MFU524469:MFU524474 LVY524469:LVY524474 LMC524469:LMC524474 LCG524469:LCG524474 KSK524469:KSK524474 KIO524469:KIO524474 JYS524469:JYS524474 JOW524469:JOW524474 JFA524469:JFA524474 IVE524469:IVE524474 ILI524469:ILI524474 IBM524469:IBM524474 HRQ524469:HRQ524474 HHU524469:HHU524474 GXY524469:GXY524474 GOC524469:GOC524474 GEG524469:GEG524474 FUK524469:FUK524474 FKO524469:FKO524474 FAS524469:FAS524474 EQW524469:EQW524474 EHA524469:EHA524474 DXE524469:DXE524474 DNI524469:DNI524474 DDM524469:DDM524474 CTQ524469:CTQ524474 CJU524469:CJU524474 BZY524469:BZY524474 BQC524469:BQC524474 BGG524469:BGG524474 AWK524469:AWK524474 AMO524469:AMO524474 ACS524469:ACS524474 SW524469:SW524474 JA524469:JA524474 D524469:E524474 WVM458933:WVM458938 WLQ458933:WLQ458938 WBU458933:WBU458938 VRY458933:VRY458938 VIC458933:VIC458938 UYG458933:UYG458938 UOK458933:UOK458938 UEO458933:UEO458938 TUS458933:TUS458938 TKW458933:TKW458938 TBA458933:TBA458938 SRE458933:SRE458938 SHI458933:SHI458938 RXM458933:RXM458938 RNQ458933:RNQ458938 RDU458933:RDU458938 QTY458933:QTY458938 QKC458933:QKC458938 QAG458933:QAG458938 PQK458933:PQK458938 PGO458933:PGO458938 OWS458933:OWS458938 OMW458933:OMW458938 ODA458933:ODA458938 NTE458933:NTE458938 NJI458933:NJI458938 MZM458933:MZM458938 MPQ458933:MPQ458938 MFU458933:MFU458938 LVY458933:LVY458938 LMC458933:LMC458938 LCG458933:LCG458938 KSK458933:KSK458938 KIO458933:KIO458938 JYS458933:JYS458938 JOW458933:JOW458938 JFA458933:JFA458938 IVE458933:IVE458938 ILI458933:ILI458938 IBM458933:IBM458938 HRQ458933:HRQ458938 HHU458933:HHU458938 GXY458933:GXY458938 GOC458933:GOC458938 GEG458933:GEG458938 FUK458933:FUK458938 FKO458933:FKO458938 FAS458933:FAS458938 EQW458933:EQW458938 EHA458933:EHA458938 DXE458933:DXE458938 DNI458933:DNI458938 DDM458933:DDM458938 CTQ458933:CTQ458938 CJU458933:CJU458938 BZY458933:BZY458938 BQC458933:BQC458938 BGG458933:BGG458938 AWK458933:AWK458938 AMO458933:AMO458938 ACS458933:ACS458938 SW458933:SW458938 JA458933:JA458938 D458933:E458938 WVM393397:WVM393402 WLQ393397:WLQ393402 WBU393397:WBU393402 VRY393397:VRY393402 VIC393397:VIC393402 UYG393397:UYG393402 UOK393397:UOK393402 UEO393397:UEO393402 TUS393397:TUS393402 TKW393397:TKW393402 TBA393397:TBA393402 SRE393397:SRE393402 SHI393397:SHI393402 RXM393397:RXM393402 RNQ393397:RNQ393402 RDU393397:RDU393402 QTY393397:QTY393402 QKC393397:QKC393402 QAG393397:QAG393402 PQK393397:PQK393402 PGO393397:PGO393402 OWS393397:OWS393402 OMW393397:OMW393402 ODA393397:ODA393402 NTE393397:NTE393402 NJI393397:NJI393402 MZM393397:MZM393402 MPQ393397:MPQ393402 MFU393397:MFU393402 LVY393397:LVY393402 LMC393397:LMC393402 LCG393397:LCG393402 KSK393397:KSK393402 KIO393397:KIO393402 JYS393397:JYS393402 JOW393397:JOW393402 JFA393397:JFA393402 IVE393397:IVE393402 ILI393397:ILI393402 IBM393397:IBM393402 HRQ393397:HRQ393402 HHU393397:HHU393402 GXY393397:GXY393402 GOC393397:GOC393402 GEG393397:GEG393402 FUK393397:FUK393402 FKO393397:FKO393402 FAS393397:FAS393402 EQW393397:EQW393402 EHA393397:EHA393402 DXE393397:DXE393402 DNI393397:DNI393402 DDM393397:DDM393402 CTQ393397:CTQ393402 CJU393397:CJU393402 BZY393397:BZY393402 BQC393397:BQC393402 BGG393397:BGG393402 AWK393397:AWK393402 AMO393397:AMO393402 ACS393397:ACS393402 SW393397:SW393402 JA393397:JA393402 D393397:E393402 WVM327861:WVM327866 WLQ327861:WLQ327866 WBU327861:WBU327866 VRY327861:VRY327866 VIC327861:VIC327866 UYG327861:UYG327866 UOK327861:UOK327866 UEO327861:UEO327866 TUS327861:TUS327866 TKW327861:TKW327866 TBA327861:TBA327866 SRE327861:SRE327866 SHI327861:SHI327866 RXM327861:RXM327866 RNQ327861:RNQ327866 RDU327861:RDU327866 QTY327861:QTY327866 QKC327861:QKC327866 QAG327861:QAG327866 PQK327861:PQK327866 PGO327861:PGO327866 OWS327861:OWS327866 OMW327861:OMW327866 ODA327861:ODA327866 NTE327861:NTE327866 NJI327861:NJI327866 MZM327861:MZM327866 MPQ327861:MPQ327866 MFU327861:MFU327866 LVY327861:LVY327866 LMC327861:LMC327866 LCG327861:LCG327866 KSK327861:KSK327866 KIO327861:KIO327866 JYS327861:JYS327866 JOW327861:JOW327866 JFA327861:JFA327866 IVE327861:IVE327866 ILI327861:ILI327866 IBM327861:IBM327866 HRQ327861:HRQ327866 HHU327861:HHU327866 GXY327861:GXY327866 GOC327861:GOC327866 GEG327861:GEG327866 FUK327861:FUK327866 FKO327861:FKO327866 FAS327861:FAS327866 EQW327861:EQW327866 EHA327861:EHA327866 DXE327861:DXE327866 DNI327861:DNI327866 DDM327861:DDM327866 CTQ327861:CTQ327866 CJU327861:CJU327866 BZY327861:BZY327866 BQC327861:BQC327866 BGG327861:BGG327866 AWK327861:AWK327866 AMO327861:AMO327866 ACS327861:ACS327866 SW327861:SW327866 JA327861:JA327866 D327861:E327866 WVM262325:WVM262330 WLQ262325:WLQ262330 WBU262325:WBU262330 VRY262325:VRY262330 VIC262325:VIC262330 UYG262325:UYG262330 UOK262325:UOK262330 UEO262325:UEO262330 TUS262325:TUS262330 TKW262325:TKW262330 TBA262325:TBA262330 SRE262325:SRE262330 SHI262325:SHI262330 RXM262325:RXM262330 RNQ262325:RNQ262330 RDU262325:RDU262330 QTY262325:QTY262330 QKC262325:QKC262330 QAG262325:QAG262330 PQK262325:PQK262330 PGO262325:PGO262330 OWS262325:OWS262330 OMW262325:OMW262330 ODA262325:ODA262330 NTE262325:NTE262330 NJI262325:NJI262330 MZM262325:MZM262330 MPQ262325:MPQ262330 MFU262325:MFU262330 LVY262325:LVY262330 LMC262325:LMC262330 LCG262325:LCG262330 KSK262325:KSK262330 KIO262325:KIO262330 JYS262325:JYS262330 JOW262325:JOW262330 JFA262325:JFA262330 IVE262325:IVE262330 ILI262325:ILI262330 IBM262325:IBM262330 HRQ262325:HRQ262330 HHU262325:HHU262330 GXY262325:GXY262330 GOC262325:GOC262330 GEG262325:GEG262330 FUK262325:FUK262330 FKO262325:FKO262330 FAS262325:FAS262330 EQW262325:EQW262330 EHA262325:EHA262330 DXE262325:DXE262330 DNI262325:DNI262330 DDM262325:DDM262330 CTQ262325:CTQ262330 CJU262325:CJU262330 BZY262325:BZY262330 BQC262325:BQC262330 BGG262325:BGG262330 AWK262325:AWK262330 AMO262325:AMO262330 ACS262325:ACS262330 SW262325:SW262330 JA262325:JA262330 D262325:E262330 WVM196789:WVM196794 WLQ196789:WLQ196794 WBU196789:WBU196794 VRY196789:VRY196794 VIC196789:VIC196794 UYG196789:UYG196794 UOK196789:UOK196794 UEO196789:UEO196794 TUS196789:TUS196794 TKW196789:TKW196794 TBA196789:TBA196794 SRE196789:SRE196794 SHI196789:SHI196794 RXM196789:RXM196794 RNQ196789:RNQ196794 RDU196789:RDU196794 QTY196789:QTY196794 QKC196789:QKC196794 QAG196789:QAG196794 PQK196789:PQK196794 PGO196789:PGO196794 OWS196789:OWS196794 OMW196789:OMW196794 ODA196789:ODA196794 NTE196789:NTE196794 NJI196789:NJI196794 MZM196789:MZM196794 MPQ196789:MPQ196794 MFU196789:MFU196794 LVY196789:LVY196794 LMC196789:LMC196794 LCG196789:LCG196794 KSK196789:KSK196794 KIO196789:KIO196794 JYS196789:JYS196794 JOW196789:JOW196794 JFA196789:JFA196794 IVE196789:IVE196794 ILI196789:ILI196794 IBM196789:IBM196794 HRQ196789:HRQ196794 HHU196789:HHU196794 GXY196789:GXY196794 GOC196789:GOC196794 GEG196789:GEG196794 FUK196789:FUK196794 FKO196789:FKO196794 FAS196789:FAS196794 EQW196789:EQW196794 EHA196789:EHA196794 DXE196789:DXE196794 DNI196789:DNI196794 DDM196789:DDM196794 CTQ196789:CTQ196794 CJU196789:CJU196794 BZY196789:BZY196794 BQC196789:BQC196794 BGG196789:BGG196794 AWK196789:AWK196794 AMO196789:AMO196794 ACS196789:ACS196794 SW196789:SW196794 JA196789:JA196794 D196789:E196794 WVM131253:WVM131258 WLQ131253:WLQ131258 WBU131253:WBU131258 VRY131253:VRY131258 VIC131253:VIC131258 UYG131253:UYG131258 UOK131253:UOK131258 UEO131253:UEO131258 TUS131253:TUS131258 TKW131253:TKW131258 TBA131253:TBA131258 SRE131253:SRE131258 SHI131253:SHI131258 RXM131253:RXM131258 RNQ131253:RNQ131258 RDU131253:RDU131258 QTY131253:QTY131258 QKC131253:QKC131258 QAG131253:QAG131258 PQK131253:PQK131258 PGO131253:PGO131258 OWS131253:OWS131258 OMW131253:OMW131258 ODA131253:ODA131258 NTE131253:NTE131258 NJI131253:NJI131258 MZM131253:MZM131258 MPQ131253:MPQ131258 MFU131253:MFU131258 LVY131253:LVY131258 LMC131253:LMC131258 LCG131253:LCG131258 KSK131253:KSK131258 KIO131253:KIO131258 JYS131253:JYS131258 JOW131253:JOW131258 JFA131253:JFA131258 IVE131253:IVE131258 ILI131253:ILI131258 IBM131253:IBM131258 HRQ131253:HRQ131258 HHU131253:HHU131258 GXY131253:GXY131258 GOC131253:GOC131258 GEG131253:GEG131258 FUK131253:FUK131258 FKO131253:FKO131258 FAS131253:FAS131258 EQW131253:EQW131258 EHA131253:EHA131258 DXE131253:DXE131258 DNI131253:DNI131258 DDM131253:DDM131258 CTQ131253:CTQ131258 CJU131253:CJU131258 BZY131253:BZY131258 BQC131253:BQC131258 BGG131253:BGG131258 AWK131253:AWK131258 AMO131253:AMO131258 ACS131253:ACS131258 SW131253:SW131258 JA131253:JA131258 D131253:E131258 WVM65717:WVM65722 WLQ65717:WLQ65722 WBU65717:WBU65722 VRY65717:VRY65722 VIC65717:VIC65722 UYG65717:UYG65722 UOK65717:UOK65722 UEO65717:UEO65722 TUS65717:TUS65722 TKW65717:TKW65722 TBA65717:TBA65722 SRE65717:SRE65722 SHI65717:SHI65722 RXM65717:RXM65722 RNQ65717:RNQ65722 RDU65717:RDU65722 QTY65717:QTY65722 QKC65717:QKC65722 QAG65717:QAG65722 PQK65717:PQK65722 PGO65717:PGO65722 OWS65717:OWS65722 OMW65717:OMW65722 ODA65717:ODA65722 NTE65717:NTE65722 NJI65717:NJI65722 MZM65717:MZM65722 MPQ65717:MPQ65722 MFU65717:MFU65722 LVY65717:LVY65722 LMC65717:LMC65722 LCG65717:LCG65722 KSK65717:KSK65722 KIO65717:KIO65722 JYS65717:JYS65722 JOW65717:JOW65722 JFA65717:JFA65722 IVE65717:IVE65722 ILI65717:ILI65722 IBM65717:IBM65722 HRQ65717:HRQ65722 HHU65717:HHU65722 GXY65717:GXY65722 GOC65717:GOC65722 GEG65717:GEG65722 FUK65717:FUK65722 FKO65717:FKO65722 FAS65717:FAS65722 EQW65717:EQW65722 EHA65717:EHA65722 DXE65717:DXE65722 DNI65717:DNI65722 DDM65717:DDM65722 CTQ65717:CTQ65722 CJU65717:CJU65722 BZY65717:BZY65722 BQC65717:BQC65722 BGG65717:BGG65722 AWK65717:AWK65722 AMO65717:AMO65722 ACS65717:ACS65722 SW65717:SW65722 JA65717:JA65722 D65717:E65722 WVM983229:WVM983234 WLQ983229:WLQ983234 WBU983229:WBU983234 VRY983229:VRY983234 VIC983229:VIC983234 UYG983229:UYG983234 UOK983229:UOK983234 UEO983229:UEO983234 TUS983229:TUS983234 TKW983229:TKW983234 TBA983229:TBA983234 SRE983229:SRE983234 SHI983229:SHI983234 RXM983229:RXM983234 RNQ983229:RNQ983234 RDU983229:RDU983234 QTY983229:QTY983234 QKC983229:QKC983234 QAG983229:QAG983234 PQK983229:PQK983234 PGO983229:PGO983234 OWS983229:OWS983234 OMW983229:OMW983234 ODA983229:ODA983234 NTE983229:NTE983234 NJI983229:NJI983234 MZM983229:MZM983234 MPQ983229:MPQ983234 MFU983229:MFU983234 LVY983229:LVY983234 LMC983229:LMC983234 LCG983229:LCG983234 KSK983229:KSK983234 KIO983229:KIO983234 JYS983229:JYS983234 JOW983229:JOW983234 JFA983229:JFA983234 IVE983229:IVE983234 ILI983229:ILI983234 IBM983229:IBM983234 HRQ983229:HRQ983234 HHU983229:HHU983234 GXY983229:GXY983234 GOC983229:GOC983234 GEG983229:GEG983234 FUK983229:FUK983234 FKO983229:FKO983234 FAS983229:FAS983234 EQW983229:EQW983234 EHA983229:EHA983234 DXE983229:DXE983234 DNI983229:DNI983234 DDM983229:DDM983234 CTQ983229:CTQ983234 CJU983229:CJU983234 BZY983229:BZY983234 BQC983229:BQC983234 BGG983229:BGG983234 AWK983229:AWK983234 AMO983229:AMO983234 ACS983229:ACS983234 SW983229:SW983234 JA983229:JA983234 D983229:E983234 WVM917693:WVM917698 WLQ917693:WLQ917698 WBU917693:WBU917698 VRY917693:VRY917698 VIC917693:VIC917698 UYG917693:UYG917698 UOK917693:UOK917698 UEO917693:UEO917698 TUS917693:TUS917698 TKW917693:TKW917698 TBA917693:TBA917698 SRE917693:SRE917698 SHI917693:SHI917698 RXM917693:RXM917698 RNQ917693:RNQ917698 RDU917693:RDU917698 QTY917693:QTY917698 QKC917693:QKC917698 QAG917693:QAG917698 PQK917693:PQK917698 PGO917693:PGO917698 OWS917693:OWS917698 OMW917693:OMW917698 ODA917693:ODA917698 NTE917693:NTE917698 NJI917693:NJI917698 MZM917693:MZM917698 MPQ917693:MPQ917698 MFU917693:MFU917698 LVY917693:LVY917698 LMC917693:LMC917698 LCG917693:LCG917698 KSK917693:KSK917698 KIO917693:KIO917698 JYS917693:JYS917698 JOW917693:JOW917698 JFA917693:JFA917698 IVE917693:IVE917698 ILI917693:ILI917698 IBM917693:IBM917698 HRQ917693:HRQ917698 HHU917693:HHU917698 GXY917693:GXY917698 GOC917693:GOC917698 GEG917693:GEG917698 FUK917693:FUK917698 FKO917693:FKO917698 FAS917693:FAS917698 EQW917693:EQW917698 EHA917693:EHA917698 DXE917693:DXE917698 DNI917693:DNI917698 DDM917693:DDM917698 CTQ917693:CTQ917698 CJU917693:CJU917698 BZY917693:BZY917698 BQC917693:BQC917698 BGG917693:BGG917698 AWK917693:AWK917698 AMO917693:AMO917698 ACS917693:ACS917698 SW917693:SW917698 JA917693:JA917698 D917693:E917698 WVM852157:WVM852162 WLQ852157:WLQ852162 WBU852157:WBU852162 VRY852157:VRY852162 VIC852157:VIC852162 UYG852157:UYG852162 UOK852157:UOK852162 UEO852157:UEO852162 TUS852157:TUS852162 TKW852157:TKW852162 TBA852157:TBA852162 SRE852157:SRE852162 SHI852157:SHI852162 RXM852157:RXM852162 RNQ852157:RNQ852162 RDU852157:RDU852162 QTY852157:QTY852162 QKC852157:QKC852162 QAG852157:QAG852162 PQK852157:PQK852162 PGO852157:PGO852162 OWS852157:OWS852162 OMW852157:OMW852162 ODA852157:ODA852162 NTE852157:NTE852162 NJI852157:NJI852162 MZM852157:MZM852162 MPQ852157:MPQ852162 MFU852157:MFU852162 LVY852157:LVY852162 LMC852157:LMC852162 LCG852157:LCG852162 KSK852157:KSK852162 KIO852157:KIO852162 JYS852157:JYS852162 JOW852157:JOW852162 JFA852157:JFA852162 IVE852157:IVE852162 ILI852157:ILI852162 IBM852157:IBM852162 HRQ852157:HRQ852162 HHU852157:HHU852162 GXY852157:GXY852162 GOC852157:GOC852162 GEG852157:GEG852162 FUK852157:FUK852162 FKO852157:FKO852162 FAS852157:FAS852162 EQW852157:EQW852162 EHA852157:EHA852162 DXE852157:DXE852162 DNI852157:DNI852162 DDM852157:DDM852162 CTQ852157:CTQ852162 CJU852157:CJU852162 BZY852157:BZY852162 BQC852157:BQC852162 BGG852157:BGG852162 AWK852157:AWK852162 AMO852157:AMO852162 ACS852157:ACS852162 SW852157:SW852162 JA852157:JA852162 D852157:E852162 WVM786621:WVM786626 WLQ786621:WLQ786626 WBU786621:WBU786626 VRY786621:VRY786626 VIC786621:VIC786626 UYG786621:UYG786626 UOK786621:UOK786626 UEO786621:UEO786626 TUS786621:TUS786626 TKW786621:TKW786626 TBA786621:TBA786626 SRE786621:SRE786626 SHI786621:SHI786626 RXM786621:RXM786626 RNQ786621:RNQ786626 RDU786621:RDU786626 QTY786621:QTY786626 QKC786621:QKC786626 QAG786621:QAG786626 PQK786621:PQK786626 PGO786621:PGO786626 OWS786621:OWS786626 OMW786621:OMW786626 ODA786621:ODA786626 NTE786621:NTE786626 NJI786621:NJI786626 MZM786621:MZM786626 MPQ786621:MPQ786626 MFU786621:MFU786626 LVY786621:LVY786626 LMC786621:LMC786626 LCG786621:LCG786626 KSK786621:KSK786626 KIO786621:KIO786626 JYS786621:JYS786626 JOW786621:JOW786626 JFA786621:JFA786626 IVE786621:IVE786626 ILI786621:ILI786626 IBM786621:IBM786626 HRQ786621:HRQ786626 HHU786621:HHU786626 GXY786621:GXY786626 GOC786621:GOC786626 GEG786621:GEG786626 FUK786621:FUK786626 FKO786621:FKO786626 FAS786621:FAS786626 EQW786621:EQW786626 EHA786621:EHA786626 DXE786621:DXE786626 DNI786621:DNI786626 DDM786621:DDM786626 CTQ786621:CTQ786626 CJU786621:CJU786626 BZY786621:BZY786626 BQC786621:BQC786626 BGG786621:BGG786626 AWK786621:AWK786626 AMO786621:AMO786626 ACS786621:ACS786626 SW786621:SW786626 JA786621:JA786626 D786621:E786626 WVM721085:WVM721090 WLQ721085:WLQ721090 WBU721085:WBU721090 VRY721085:VRY721090 VIC721085:VIC721090 UYG721085:UYG721090 UOK721085:UOK721090 UEO721085:UEO721090 TUS721085:TUS721090 TKW721085:TKW721090 TBA721085:TBA721090 SRE721085:SRE721090 SHI721085:SHI721090 RXM721085:RXM721090 RNQ721085:RNQ721090 RDU721085:RDU721090 QTY721085:QTY721090 QKC721085:QKC721090 QAG721085:QAG721090 PQK721085:PQK721090 PGO721085:PGO721090 OWS721085:OWS721090 OMW721085:OMW721090 ODA721085:ODA721090 NTE721085:NTE721090 NJI721085:NJI721090 MZM721085:MZM721090 MPQ721085:MPQ721090 MFU721085:MFU721090 LVY721085:LVY721090 LMC721085:LMC721090 LCG721085:LCG721090 KSK721085:KSK721090 KIO721085:KIO721090 JYS721085:JYS721090 JOW721085:JOW721090 JFA721085:JFA721090 IVE721085:IVE721090 ILI721085:ILI721090 IBM721085:IBM721090 HRQ721085:HRQ721090 HHU721085:HHU721090 GXY721085:GXY721090 GOC721085:GOC721090 GEG721085:GEG721090 FUK721085:FUK721090 FKO721085:FKO721090 FAS721085:FAS721090 EQW721085:EQW721090 EHA721085:EHA721090 DXE721085:DXE721090 DNI721085:DNI721090 DDM721085:DDM721090 CTQ721085:CTQ721090 CJU721085:CJU721090 BZY721085:BZY721090 BQC721085:BQC721090 BGG721085:BGG721090 AWK721085:AWK721090 AMO721085:AMO721090 ACS721085:ACS721090 SW721085:SW721090 JA721085:JA721090 D721085:E721090 WVM655549:WVM655554 WLQ655549:WLQ655554 WBU655549:WBU655554 VRY655549:VRY655554 VIC655549:VIC655554 UYG655549:UYG655554 UOK655549:UOK655554 UEO655549:UEO655554 TUS655549:TUS655554 TKW655549:TKW655554 TBA655549:TBA655554 SRE655549:SRE655554 SHI655549:SHI655554 RXM655549:RXM655554 RNQ655549:RNQ655554 RDU655549:RDU655554 QTY655549:QTY655554 QKC655549:QKC655554 QAG655549:QAG655554 PQK655549:PQK655554 PGO655549:PGO655554 OWS655549:OWS655554 OMW655549:OMW655554 ODA655549:ODA655554 NTE655549:NTE655554 NJI655549:NJI655554 MZM655549:MZM655554 MPQ655549:MPQ655554 MFU655549:MFU655554 LVY655549:LVY655554 LMC655549:LMC655554 LCG655549:LCG655554 KSK655549:KSK655554 KIO655549:KIO655554 JYS655549:JYS655554 JOW655549:JOW655554 JFA655549:JFA655554 IVE655549:IVE655554 ILI655549:ILI655554 IBM655549:IBM655554 HRQ655549:HRQ655554 HHU655549:HHU655554 GXY655549:GXY655554 GOC655549:GOC655554 GEG655549:GEG655554 FUK655549:FUK655554 FKO655549:FKO655554 FAS655549:FAS655554 EQW655549:EQW655554 EHA655549:EHA655554 DXE655549:DXE655554 DNI655549:DNI655554 DDM655549:DDM655554 CTQ655549:CTQ655554 CJU655549:CJU655554 BZY655549:BZY655554 BQC655549:BQC655554 BGG655549:BGG655554 AWK655549:AWK655554 AMO655549:AMO655554 ACS655549:ACS655554 SW655549:SW655554 JA655549:JA655554 D655549:E655554 WVM590013:WVM590018 WLQ590013:WLQ590018 WBU590013:WBU590018 VRY590013:VRY590018 VIC590013:VIC590018 UYG590013:UYG590018 UOK590013:UOK590018 UEO590013:UEO590018 TUS590013:TUS590018 TKW590013:TKW590018 TBA590013:TBA590018 SRE590013:SRE590018 SHI590013:SHI590018 RXM590013:RXM590018 RNQ590013:RNQ590018 RDU590013:RDU590018 QTY590013:QTY590018 QKC590013:QKC590018 QAG590013:QAG590018 PQK590013:PQK590018 PGO590013:PGO590018 OWS590013:OWS590018 OMW590013:OMW590018 ODA590013:ODA590018 NTE590013:NTE590018 NJI590013:NJI590018 MZM590013:MZM590018 MPQ590013:MPQ590018 MFU590013:MFU590018 LVY590013:LVY590018 LMC590013:LMC590018 LCG590013:LCG590018 KSK590013:KSK590018 KIO590013:KIO590018 JYS590013:JYS590018 JOW590013:JOW590018 JFA590013:JFA590018 IVE590013:IVE590018 ILI590013:ILI590018 IBM590013:IBM590018 HRQ590013:HRQ590018 HHU590013:HHU590018 GXY590013:GXY590018 GOC590013:GOC590018 GEG590013:GEG590018 FUK590013:FUK590018 FKO590013:FKO590018 FAS590013:FAS590018 EQW590013:EQW590018 EHA590013:EHA590018 DXE590013:DXE590018 DNI590013:DNI590018 DDM590013:DDM590018 CTQ590013:CTQ590018 CJU590013:CJU590018 BZY590013:BZY590018 BQC590013:BQC590018 BGG590013:BGG590018 AWK590013:AWK590018 AMO590013:AMO590018 ACS590013:ACS590018 SW590013:SW590018 JA590013:JA590018 D590013:E590018 WVM524477:WVM524482 WLQ524477:WLQ524482 WBU524477:WBU524482 VRY524477:VRY524482 VIC524477:VIC524482 UYG524477:UYG524482 UOK524477:UOK524482 UEO524477:UEO524482 TUS524477:TUS524482 TKW524477:TKW524482 TBA524477:TBA524482 SRE524477:SRE524482 SHI524477:SHI524482 RXM524477:RXM524482 RNQ524477:RNQ524482 RDU524477:RDU524482 QTY524477:QTY524482 QKC524477:QKC524482 QAG524477:QAG524482 PQK524477:PQK524482 PGO524477:PGO524482 OWS524477:OWS524482 OMW524477:OMW524482 ODA524477:ODA524482 NTE524477:NTE524482 NJI524477:NJI524482 MZM524477:MZM524482 MPQ524477:MPQ524482 MFU524477:MFU524482 LVY524477:LVY524482 LMC524477:LMC524482 LCG524477:LCG524482 KSK524477:KSK524482 KIO524477:KIO524482 JYS524477:JYS524482 JOW524477:JOW524482 JFA524477:JFA524482 IVE524477:IVE524482 ILI524477:ILI524482 IBM524477:IBM524482 HRQ524477:HRQ524482 HHU524477:HHU524482 GXY524477:GXY524482 GOC524477:GOC524482 GEG524477:GEG524482 FUK524477:FUK524482 FKO524477:FKO524482 FAS524477:FAS524482 EQW524477:EQW524482 EHA524477:EHA524482 DXE524477:DXE524482 DNI524477:DNI524482 DDM524477:DDM524482 CTQ524477:CTQ524482 CJU524477:CJU524482 BZY524477:BZY524482 BQC524477:BQC524482 BGG524477:BGG524482 AWK524477:AWK524482 AMO524477:AMO524482 ACS524477:ACS524482 SW524477:SW524482 JA524477:JA524482 D524477:E524482 WVM458941:WVM458946 WLQ458941:WLQ458946 WBU458941:WBU458946 VRY458941:VRY458946 VIC458941:VIC458946 UYG458941:UYG458946 UOK458941:UOK458946 UEO458941:UEO458946 TUS458941:TUS458946 TKW458941:TKW458946 TBA458941:TBA458946 SRE458941:SRE458946 SHI458941:SHI458946 RXM458941:RXM458946 RNQ458941:RNQ458946 RDU458941:RDU458946 QTY458941:QTY458946 QKC458941:QKC458946 QAG458941:QAG458946 PQK458941:PQK458946 PGO458941:PGO458946 OWS458941:OWS458946 OMW458941:OMW458946 ODA458941:ODA458946 NTE458941:NTE458946 NJI458941:NJI458946 MZM458941:MZM458946 MPQ458941:MPQ458946 MFU458941:MFU458946 LVY458941:LVY458946 LMC458941:LMC458946 LCG458941:LCG458946 KSK458941:KSK458946 KIO458941:KIO458946 JYS458941:JYS458946 JOW458941:JOW458946 JFA458941:JFA458946 IVE458941:IVE458946 ILI458941:ILI458946 IBM458941:IBM458946 HRQ458941:HRQ458946 HHU458941:HHU458946 GXY458941:GXY458946 GOC458941:GOC458946 GEG458941:GEG458946 FUK458941:FUK458946 FKO458941:FKO458946 FAS458941:FAS458946 EQW458941:EQW458946 EHA458941:EHA458946 DXE458941:DXE458946 DNI458941:DNI458946 DDM458941:DDM458946 CTQ458941:CTQ458946 CJU458941:CJU458946 BZY458941:BZY458946 BQC458941:BQC458946 BGG458941:BGG458946 AWK458941:AWK458946 AMO458941:AMO458946 ACS458941:ACS458946 SW458941:SW458946 JA458941:JA458946 D458941:E458946 WVM393405:WVM393410 WLQ393405:WLQ393410 WBU393405:WBU393410 VRY393405:VRY393410 VIC393405:VIC393410 UYG393405:UYG393410 UOK393405:UOK393410 UEO393405:UEO393410 TUS393405:TUS393410 TKW393405:TKW393410 TBA393405:TBA393410 SRE393405:SRE393410 SHI393405:SHI393410 RXM393405:RXM393410 RNQ393405:RNQ393410 RDU393405:RDU393410 QTY393405:QTY393410 QKC393405:QKC393410 QAG393405:QAG393410 PQK393405:PQK393410 PGO393405:PGO393410 OWS393405:OWS393410 OMW393405:OMW393410 ODA393405:ODA393410 NTE393405:NTE393410 NJI393405:NJI393410 MZM393405:MZM393410 MPQ393405:MPQ393410 MFU393405:MFU393410 LVY393405:LVY393410 LMC393405:LMC393410 LCG393405:LCG393410 KSK393405:KSK393410 KIO393405:KIO393410 JYS393405:JYS393410 JOW393405:JOW393410 JFA393405:JFA393410 IVE393405:IVE393410 ILI393405:ILI393410 IBM393405:IBM393410 HRQ393405:HRQ393410 HHU393405:HHU393410 GXY393405:GXY393410 GOC393405:GOC393410 GEG393405:GEG393410 FUK393405:FUK393410 FKO393405:FKO393410 FAS393405:FAS393410 EQW393405:EQW393410 EHA393405:EHA393410 DXE393405:DXE393410 DNI393405:DNI393410 DDM393405:DDM393410 CTQ393405:CTQ393410 CJU393405:CJU393410 BZY393405:BZY393410 BQC393405:BQC393410 BGG393405:BGG393410 AWK393405:AWK393410 AMO393405:AMO393410 ACS393405:ACS393410 SW393405:SW393410 JA393405:JA393410 D393405:E393410 WVM327869:WVM327874 WLQ327869:WLQ327874 WBU327869:WBU327874 VRY327869:VRY327874 VIC327869:VIC327874 UYG327869:UYG327874 UOK327869:UOK327874 UEO327869:UEO327874 TUS327869:TUS327874 TKW327869:TKW327874 TBA327869:TBA327874 SRE327869:SRE327874 SHI327869:SHI327874 RXM327869:RXM327874 RNQ327869:RNQ327874 RDU327869:RDU327874 QTY327869:QTY327874 QKC327869:QKC327874 QAG327869:QAG327874 PQK327869:PQK327874 PGO327869:PGO327874 OWS327869:OWS327874 OMW327869:OMW327874 ODA327869:ODA327874 NTE327869:NTE327874 NJI327869:NJI327874 MZM327869:MZM327874 MPQ327869:MPQ327874 MFU327869:MFU327874 LVY327869:LVY327874 LMC327869:LMC327874 LCG327869:LCG327874 KSK327869:KSK327874 KIO327869:KIO327874 JYS327869:JYS327874 JOW327869:JOW327874 JFA327869:JFA327874 IVE327869:IVE327874 ILI327869:ILI327874 IBM327869:IBM327874 HRQ327869:HRQ327874 HHU327869:HHU327874 GXY327869:GXY327874 GOC327869:GOC327874 GEG327869:GEG327874 FUK327869:FUK327874 FKO327869:FKO327874 FAS327869:FAS327874 EQW327869:EQW327874 EHA327869:EHA327874 DXE327869:DXE327874 DNI327869:DNI327874 DDM327869:DDM327874 CTQ327869:CTQ327874 CJU327869:CJU327874 BZY327869:BZY327874 BQC327869:BQC327874 BGG327869:BGG327874 AWK327869:AWK327874 AMO327869:AMO327874 ACS327869:ACS327874 SW327869:SW327874 JA327869:JA327874 D327869:E327874 WVM262333:WVM262338 WLQ262333:WLQ262338 WBU262333:WBU262338 VRY262333:VRY262338 VIC262333:VIC262338 UYG262333:UYG262338 UOK262333:UOK262338 UEO262333:UEO262338 TUS262333:TUS262338 TKW262333:TKW262338 TBA262333:TBA262338 SRE262333:SRE262338 SHI262333:SHI262338 RXM262333:RXM262338 RNQ262333:RNQ262338 RDU262333:RDU262338 QTY262333:QTY262338 QKC262333:QKC262338 QAG262333:QAG262338 PQK262333:PQK262338 PGO262333:PGO262338 OWS262333:OWS262338 OMW262333:OMW262338 ODA262333:ODA262338 NTE262333:NTE262338 NJI262333:NJI262338 MZM262333:MZM262338 MPQ262333:MPQ262338 MFU262333:MFU262338 LVY262333:LVY262338 LMC262333:LMC262338 LCG262333:LCG262338 KSK262333:KSK262338 KIO262333:KIO262338 JYS262333:JYS262338 JOW262333:JOW262338 JFA262333:JFA262338 IVE262333:IVE262338 ILI262333:ILI262338 IBM262333:IBM262338 HRQ262333:HRQ262338 HHU262333:HHU262338 GXY262333:GXY262338 GOC262333:GOC262338 GEG262333:GEG262338 FUK262333:FUK262338 FKO262333:FKO262338 FAS262333:FAS262338 EQW262333:EQW262338 EHA262333:EHA262338 DXE262333:DXE262338 DNI262333:DNI262338 DDM262333:DDM262338 CTQ262333:CTQ262338 CJU262333:CJU262338 BZY262333:BZY262338 BQC262333:BQC262338 BGG262333:BGG262338 AWK262333:AWK262338 AMO262333:AMO262338 ACS262333:ACS262338 SW262333:SW262338 JA262333:JA262338 D262333:E262338 WVM196797:WVM196802 WLQ196797:WLQ196802 WBU196797:WBU196802 VRY196797:VRY196802 VIC196797:VIC196802 UYG196797:UYG196802 UOK196797:UOK196802 UEO196797:UEO196802 TUS196797:TUS196802 TKW196797:TKW196802 TBA196797:TBA196802 SRE196797:SRE196802 SHI196797:SHI196802 RXM196797:RXM196802 RNQ196797:RNQ196802 RDU196797:RDU196802 QTY196797:QTY196802 QKC196797:QKC196802 QAG196797:QAG196802 PQK196797:PQK196802 PGO196797:PGO196802 OWS196797:OWS196802 OMW196797:OMW196802 ODA196797:ODA196802 NTE196797:NTE196802 NJI196797:NJI196802 MZM196797:MZM196802 MPQ196797:MPQ196802 MFU196797:MFU196802 LVY196797:LVY196802 LMC196797:LMC196802 LCG196797:LCG196802 KSK196797:KSK196802 KIO196797:KIO196802 JYS196797:JYS196802 JOW196797:JOW196802 JFA196797:JFA196802 IVE196797:IVE196802 ILI196797:ILI196802 IBM196797:IBM196802 HRQ196797:HRQ196802 HHU196797:HHU196802 GXY196797:GXY196802 GOC196797:GOC196802 GEG196797:GEG196802 FUK196797:FUK196802 FKO196797:FKO196802 FAS196797:FAS196802 EQW196797:EQW196802 EHA196797:EHA196802 DXE196797:DXE196802 DNI196797:DNI196802 DDM196797:DDM196802 CTQ196797:CTQ196802 CJU196797:CJU196802 BZY196797:BZY196802 BQC196797:BQC196802 BGG196797:BGG196802 AWK196797:AWK196802 AMO196797:AMO196802 ACS196797:ACS196802 SW196797:SW196802 JA196797:JA196802 D196797:E196802 WVM131261:WVM131266 WLQ131261:WLQ131266 WBU131261:WBU131266 VRY131261:VRY131266 VIC131261:VIC131266 UYG131261:UYG131266 UOK131261:UOK131266 UEO131261:UEO131266 TUS131261:TUS131266 TKW131261:TKW131266 TBA131261:TBA131266 SRE131261:SRE131266 SHI131261:SHI131266 RXM131261:RXM131266 RNQ131261:RNQ131266 RDU131261:RDU131266 QTY131261:QTY131266 QKC131261:QKC131266 QAG131261:QAG131266 PQK131261:PQK131266 PGO131261:PGO131266 OWS131261:OWS131266 OMW131261:OMW131266 ODA131261:ODA131266 NTE131261:NTE131266 NJI131261:NJI131266 MZM131261:MZM131266 MPQ131261:MPQ131266 MFU131261:MFU131266 LVY131261:LVY131266 LMC131261:LMC131266 LCG131261:LCG131266 KSK131261:KSK131266 KIO131261:KIO131266 JYS131261:JYS131266 JOW131261:JOW131266 JFA131261:JFA131266 IVE131261:IVE131266 ILI131261:ILI131266 IBM131261:IBM131266 HRQ131261:HRQ131266 HHU131261:HHU131266 GXY131261:GXY131266 GOC131261:GOC131266 GEG131261:GEG131266 FUK131261:FUK131266 FKO131261:FKO131266 FAS131261:FAS131266 EQW131261:EQW131266 EHA131261:EHA131266 DXE131261:DXE131266 DNI131261:DNI131266 DDM131261:DDM131266 CTQ131261:CTQ131266 CJU131261:CJU131266 BZY131261:BZY131266 BQC131261:BQC131266 BGG131261:BGG131266 AWK131261:AWK131266 AMO131261:AMO131266 ACS131261:ACS131266 SW131261:SW131266 JA131261:JA131266 D131261:E131266 WVM65725:WVM65730 WLQ65725:WLQ65730 WBU65725:WBU65730 VRY65725:VRY65730 VIC65725:VIC65730 UYG65725:UYG65730 UOK65725:UOK65730 UEO65725:UEO65730 TUS65725:TUS65730 TKW65725:TKW65730 TBA65725:TBA65730 SRE65725:SRE65730 SHI65725:SHI65730 RXM65725:RXM65730 RNQ65725:RNQ65730 RDU65725:RDU65730 QTY65725:QTY65730 QKC65725:QKC65730 QAG65725:QAG65730 PQK65725:PQK65730 PGO65725:PGO65730 OWS65725:OWS65730 OMW65725:OMW65730 ODA65725:ODA65730 NTE65725:NTE65730 NJI65725:NJI65730 MZM65725:MZM65730 MPQ65725:MPQ65730 MFU65725:MFU65730 LVY65725:LVY65730 LMC65725:LMC65730 LCG65725:LCG65730 KSK65725:KSK65730 KIO65725:KIO65730 JYS65725:JYS65730 JOW65725:JOW65730 JFA65725:JFA65730 IVE65725:IVE65730 ILI65725:ILI65730 IBM65725:IBM65730 HRQ65725:HRQ65730 HHU65725:HHU65730 GXY65725:GXY65730 GOC65725:GOC65730 GEG65725:GEG65730 FUK65725:FUK65730 FKO65725:FKO65730 FAS65725:FAS65730 EQW65725:EQW65730 EHA65725:EHA65730 DXE65725:DXE65730 DNI65725:DNI65730 DDM65725:DDM65730 CTQ65725:CTQ65730 CJU65725:CJU65730 BZY65725:BZY65730 BQC65725:BQC65730 BGG65725:BGG65730 AWK65725:AWK65730 AMO65725:AMO65730 ACS65725:ACS65730 SW65725:SW65730 JA65725:JA65730 D65725:E65730 WVM983237:WVM983242 WLQ983237:WLQ983242 WBU983237:WBU983242 VRY983237:VRY983242 VIC983237:VIC983242 UYG983237:UYG983242 UOK983237:UOK983242 UEO983237:UEO983242 TUS983237:TUS983242 TKW983237:TKW983242 TBA983237:TBA983242 SRE983237:SRE983242 SHI983237:SHI983242 RXM983237:RXM983242 RNQ983237:RNQ983242 RDU983237:RDU983242 QTY983237:QTY983242 QKC983237:QKC983242 QAG983237:QAG983242 PQK983237:PQK983242 PGO983237:PGO983242 OWS983237:OWS983242 OMW983237:OMW983242 ODA983237:ODA983242 NTE983237:NTE983242 NJI983237:NJI983242 MZM983237:MZM983242 MPQ983237:MPQ983242 MFU983237:MFU983242 LVY983237:LVY983242 LMC983237:LMC983242 LCG983237:LCG983242 KSK983237:KSK983242 KIO983237:KIO983242 JYS983237:JYS983242 JOW983237:JOW983242 JFA983237:JFA983242 IVE983237:IVE983242 ILI983237:ILI983242 IBM983237:IBM983242 HRQ983237:HRQ983242 HHU983237:HHU983242 GXY983237:GXY983242 GOC983237:GOC983242 GEG983237:GEG983242 FUK983237:FUK983242 FKO983237:FKO983242 FAS983237:FAS983242 EQW983237:EQW983242 EHA983237:EHA983242 DXE983237:DXE983242 DNI983237:DNI983242 DDM983237:DDM983242 CTQ983237:CTQ983242 CJU983237:CJU983242 BZY983237:BZY983242 BQC983237:BQC983242 BGG983237:BGG983242 AWK983237:AWK983242 AMO983237:AMO983242 ACS983237:ACS983242 SW983237:SW983242 JA983237:JA983242 D983237:E983242 WVM917701:WVM917706 WLQ917701:WLQ917706 WBU917701:WBU917706 VRY917701:VRY917706 VIC917701:VIC917706 UYG917701:UYG917706 UOK917701:UOK917706 UEO917701:UEO917706 TUS917701:TUS917706 TKW917701:TKW917706 TBA917701:TBA917706 SRE917701:SRE917706 SHI917701:SHI917706 RXM917701:RXM917706 RNQ917701:RNQ917706 RDU917701:RDU917706 QTY917701:QTY917706 QKC917701:QKC917706 QAG917701:QAG917706 PQK917701:PQK917706 PGO917701:PGO917706 OWS917701:OWS917706 OMW917701:OMW917706 ODA917701:ODA917706 NTE917701:NTE917706 NJI917701:NJI917706 MZM917701:MZM917706 MPQ917701:MPQ917706 MFU917701:MFU917706 LVY917701:LVY917706 LMC917701:LMC917706 LCG917701:LCG917706 KSK917701:KSK917706 KIO917701:KIO917706 JYS917701:JYS917706 JOW917701:JOW917706 JFA917701:JFA917706 IVE917701:IVE917706 ILI917701:ILI917706 IBM917701:IBM917706 HRQ917701:HRQ917706 HHU917701:HHU917706 GXY917701:GXY917706 GOC917701:GOC917706 GEG917701:GEG917706 FUK917701:FUK917706 FKO917701:FKO917706 FAS917701:FAS917706 EQW917701:EQW917706 EHA917701:EHA917706 DXE917701:DXE917706 DNI917701:DNI917706 DDM917701:DDM917706 CTQ917701:CTQ917706 CJU917701:CJU917706 BZY917701:BZY917706 BQC917701:BQC917706 BGG917701:BGG917706 AWK917701:AWK917706 AMO917701:AMO917706 ACS917701:ACS917706 SW917701:SW917706 JA917701:JA917706 D917701:E917706 WVM852165:WVM852170 WLQ852165:WLQ852170 WBU852165:WBU852170 VRY852165:VRY852170 VIC852165:VIC852170 UYG852165:UYG852170 UOK852165:UOK852170 UEO852165:UEO852170 TUS852165:TUS852170 TKW852165:TKW852170 TBA852165:TBA852170 SRE852165:SRE852170 SHI852165:SHI852170 RXM852165:RXM852170 RNQ852165:RNQ852170 RDU852165:RDU852170 QTY852165:QTY852170 QKC852165:QKC852170 QAG852165:QAG852170 PQK852165:PQK852170 PGO852165:PGO852170 OWS852165:OWS852170 OMW852165:OMW852170 ODA852165:ODA852170 NTE852165:NTE852170 NJI852165:NJI852170 MZM852165:MZM852170 MPQ852165:MPQ852170 MFU852165:MFU852170 LVY852165:LVY852170 LMC852165:LMC852170 LCG852165:LCG852170 KSK852165:KSK852170 KIO852165:KIO852170 JYS852165:JYS852170 JOW852165:JOW852170 JFA852165:JFA852170 IVE852165:IVE852170 ILI852165:ILI852170 IBM852165:IBM852170 HRQ852165:HRQ852170 HHU852165:HHU852170 GXY852165:GXY852170 GOC852165:GOC852170 GEG852165:GEG852170 FUK852165:FUK852170 FKO852165:FKO852170 FAS852165:FAS852170 EQW852165:EQW852170 EHA852165:EHA852170 DXE852165:DXE852170 DNI852165:DNI852170 DDM852165:DDM852170 CTQ852165:CTQ852170 CJU852165:CJU852170 BZY852165:BZY852170 BQC852165:BQC852170 BGG852165:BGG852170 AWK852165:AWK852170 AMO852165:AMO852170 ACS852165:ACS852170 SW852165:SW852170 JA852165:JA852170 D852165:E852170 WVM786629:WVM786634 WLQ786629:WLQ786634 WBU786629:WBU786634 VRY786629:VRY786634 VIC786629:VIC786634 UYG786629:UYG786634 UOK786629:UOK786634 UEO786629:UEO786634 TUS786629:TUS786634 TKW786629:TKW786634 TBA786629:TBA786634 SRE786629:SRE786634 SHI786629:SHI786634 RXM786629:RXM786634 RNQ786629:RNQ786634 RDU786629:RDU786634 QTY786629:QTY786634 QKC786629:QKC786634 QAG786629:QAG786634 PQK786629:PQK786634 PGO786629:PGO786634 OWS786629:OWS786634 OMW786629:OMW786634 ODA786629:ODA786634 NTE786629:NTE786634 NJI786629:NJI786634 MZM786629:MZM786634 MPQ786629:MPQ786634 MFU786629:MFU786634 LVY786629:LVY786634 LMC786629:LMC786634 LCG786629:LCG786634 KSK786629:KSK786634 KIO786629:KIO786634 JYS786629:JYS786634 JOW786629:JOW786634 JFA786629:JFA786634 IVE786629:IVE786634 ILI786629:ILI786634 IBM786629:IBM786634 HRQ786629:HRQ786634 HHU786629:HHU786634 GXY786629:GXY786634 GOC786629:GOC786634 GEG786629:GEG786634 FUK786629:FUK786634 FKO786629:FKO786634 FAS786629:FAS786634 EQW786629:EQW786634 EHA786629:EHA786634 DXE786629:DXE786634 DNI786629:DNI786634 DDM786629:DDM786634 CTQ786629:CTQ786634 CJU786629:CJU786634 BZY786629:BZY786634 BQC786629:BQC786634 BGG786629:BGG786634 AWK786629:AWK786634 AMO786629:AMO786634 ACS786629:ACS786634 SW786629:SW786634 JA786629:JA786634 D786629:E786634 WVM721093:WVM721098 WLQ721093:WLQ721098 WBU721093:WBU721098 VRY721093:VRY721098 VIC721093:VIC721098 UYG721093:UYG721098 UOK721093:UOK721098 UEO721093:UEO721098 TUS721093:TUS721098 TKW721093:TKW721098 TBA721093:TBA721098 SRE721093:SRE721098 SHI721093:SHI721098 RXM721093:RXM721098 RNQ721093:RNQ721098 RDU721093:RDU721098 QTY721093:QTY721098 QKC721093:QKC721098 QAG721093:QAG721098 PQK721093:PQK721098 PGO721093:PGO721098 OWS721093:OWS721098 OMW721093:OMW721098 ODA721093:ODA721098 NTE721093:NTE721098 NJI721093:NJI721098 MZM721093:MZM721098 MPQ721093:MPQ721098 MFU721093:MFU721098 LVY721093:LVY721098 LMC721093:LMC721098 LCG721093:LCG721098 KSK721093:KSK721098 KIO721093:KIO721098 JYS721093:JYS721098 JOW721093:JOW721098 JFA721093:JFA721098 IVE721093:IVE721098 ILI721093:ILI721098 IBM721093:IBM721098 HRQ721093:HRQ721098 HHU721093:HHU721098 GXY721093:GXY721098 GOC721093:GOC721098 GEG721093:GEG721098 FUK721093:FUK721098 FKO721093:FKO721098 FAS721093:FAS721098 EQW721093:EQW721098 EHA721093:EHA721098 DXE721093:DXE721098 DNI721093:DNI721098 DDM721093:DDM721098 CTQ721093:CTQ721098 CJU721093:CJU721098 BZY721093:BZY721098 BQC721093:BQC721098 BGG721093:BGG721098 AWK721093:AWK721098 AMO721093:AMO721098 ACS721093:ACS721098 SW721093:SW721098 JA721093:JA721098 D721093:E721098 WVM655557:WVM655562 WLQ655557:WLQ655562 WBU655557:WBU655562 VRY655557:VRY655562 VIC655557:VIC655562 UYG655557:UYG655562 UOK655557:UOK655562 UEO655557:UEO655562 TUS655557:TUS655562 TKW655557:TKW655562 TBA655557:TBA655562 SRE655557:SRE655562 SHI655557:SHI655562 RXM655557:RXM655562 RNQ655557:RNQ655562 RDU655557:RDU655562 QTY655557:QTY655562 QKC655557:QKC655562 QAG655557:QAG655562 PQK655557:PQK655562 PGO655557:PGO655562 OWS655557:OWS655562 OMW655557:OMW655562 ODA655557:ODA655562 NTE655557:NTE655562 NJI655557:NJI655562 MZM655557:MZM655562 MPQ655557:MPQ655562 MFU655557:MFU655562 LVY655557:LVY655562 LMC655557:LMC655562 LCG655557:LCG655562 KSK655557:KSK655562 KIO655557:KIO655562 JYS655557:JYS655562 JOW655557:JOW655562 JFA655557:JFA655562 IVE655557:IVE655562 ILI655557:ILI655562 IBM655557:IBM655562 HRQ655557:HRQ655562 HHU655557:HHU655562 GXY655557:GXY655562 GOC655557:GOC655562 GEG655557:GEG655562 FUK655557:FUK655562 FKO655557:FKO655562 FAS655557:FAS655562 EQW655557:EQW655562 EHA655557:EHA655562 DXE655557:DXE655562 DNI655557:DNI655562 DDM655557:DDM655562 CTQ655557:CTQ655562 CJU655557:CJU655562 BZY655557:BZY655562 BQC655557:BQC655562 BGG655557:BGG655562 AWK655557:AWK655562 AMO655557:AMO655562 ACS655557:ACS655562 SW655557:SW655562 JA655557:JA655562 D655557:E655562 WVM590021:WVM590026 WLQ590021:WLQ590026 WBU590021:WBU590026 VRY590021:VRY590026 VIC590021:VIC590026 UYG590021:UYG590026 UOK590021:UOK590026 UEO590021:UEO590026 TUS590021:TUS590026 TKW590021:TKW590026 TBA590021:TBA590026 SRE590021:SRE590026 SHI590021:SHI590026 RXM590021:RXM590026 RNQ590021:RNQ590026 RDU590021:RDU590026 QTY590021:QTY590026 QKC590021:QKC590026 QAG590021:QAG590026 PQK590021:PQK590026 PGO590021:PGO590026 OWS590021:OWS590026 OMW590021:OMW590026 ODA590021:ODA590026 NTE590021:NTE590026 NJI590021:NJI590026 MZM590021:MZM590026 MPQ590021:MPQ590026 MFU590021:MFU590026 LVY590021:LVY590026 LMC590021:LMC590026 LCG590021:LCG590026 KSK590021:KSK590026 KIO590021:KIO590026 JYS590021:JYS590026 JOW590021:JOW590026 JFA590021:JFA590026 IVE590021:IVE590026 ILI590021:ILI590026 IBM590021:IBM590026 HRQ590021:HRQ590026 HHU590021:HHU590026 GXY590021:GXY590026 GOC590021:GOC590026 GEG590021:GEG590026 FUK590021:FUK590026 FKO590021:FKO590026 FAS590021:FAS590026 EQW590021:EQW590026 EHA590021:EHA590026 DXE590021:DXE590026 DNI590021:DNI590026 DDM590021:DDM590026 CTQ590021:CTQ590026 CJU590021:CJU590026 BZY590021:BZY590026 BQC590021:BQC590026 BGG590021:BGG590026 AWK590021:AWK590026 AMO590021:AMO590026 ACS590021:ACS590026 SW590021:SW590026 JA590021:JA590026 D590021:E590026 WVM524485:WVM524490 WLQ524485:WLQ524490 WBU524485:WBU524490 VRY524485:VRY524490 VIC524485:VIC524490 UYG524485:UYG524490 UOK524485:UOK524490 UEO524485:UEO524490 TUS524485:TUS524490 TKW524485:TKW524490 TBA524485:TBA524490 SRE524485:SRE524490 SHI524485:SHI524490 RXM524485:RXM524490 RNQ524485:RNQ524490 RDU524485:RDU524490 QTY524485:QTY524490 QKC524485:QKC524490 QAG524485:QAG524490 PQK524485:PQK524490 PGO524485:PGO524490 OWS524485:OWS524490 OMW524485:OMW524490 ODA524485:ODA524490 NTE524485:NTE524490 NJI524485:NJI524490 MZM524485:MZM524490 MPQ524485:MPQ524490 MFU524485:MFU524490 LVY524485:LVY524490 LMC524485:LMC524490 LCG524485:LCG524490 KSK524485:KSK524490 KIO524485:KIO524490 JYS524485:JYS524490 JOW524485:JOW524490 JFA524485:JFA524490 IVE524485:IVE524490 ILI524485:ILI524490 IBM524485:IBM524490 HRQ524485:HRQ524490 HHU524485:HHU524490 GXY524485:GXY524490 GOC524485:GOC524490 GEG524485:GEG524490 FUK524485:FUK524490 FKO524485:FKO524490 FAS524485:FAS524490 EQW524485:EQW524490 EHA524485:EHA524490 DXE524485:DXE524490 DNI524485:DNI524490 DDM524485:DDM524490 CTQ524485:CTQ524490 CJU524485:CJU524490 BZY524485:BZY524490 BQC524485:BQC524490 BGG524485:BGG524490 AWK524485:AWK524490 AMO524485:AMO524490 ACS524485:ACS524490 SW524485:SW524490 JA524485:JA524490 D524485:E524490 WVM458949:WVM458954 WLQ458949:WLQ458954 WBU458949:WBU458954 VRY458949:VRY458954 VIC458949:VIC458954 UYG458949:UYG458954 UOK458949:UOK458954 UEO458949:UEO458954 TUS458949:TUS458954 TKW458949:TKW458954 TBA458949:TBA458954 SRE458949:SRE458954 SHI458949:SHI458954 RXM458949:RXM458954 RNQ458949:RNQ458954 RDU458949:RDU458954 QTY458949:QTY458954 QKC458949:QKC458954 QAG458949:QAG458954 PQK458949:PQK458954 PGO458949:PGO458954 OWS458949:OWS458954 OMW458949:OMW458954 ODA458949:ODA458954 NTE458949:NTE458954 NJI458949:NJI458954 MZM458949:MZM458954 MPQ458949:MPQ458954 MFU458949:MFU458954 LVY458949:LVY458954 LMC458949:LMC458954 LCG458949:LCG458954 KSK458949:KSK458954 KIO458949:KIO458954 JYS458949:JYS458954 JOW458949:JOW458954 JFA458949:JFA458954 IVE458949:IVE458954 ILI458949:ILI458954 IBM458949:IBM458954 HRQ458949:HRQ458954 HHU458949:HHU458954 GXY458949:GXY458954 GOC458949:GOC458954 GEG458949:GEG458954 FUK458949:FUK458954 FKO458949:FKO458954 FAS458949:FAS458954 EQW458949:EQW458954 EHA458949:EHA458954 DXE458949:DXE458954 DNI458949:DNI458954 DDM458949:DDM458954 CTQ458949:CTQ458954 CJU458949:CJU458954 BZY458949:BZY458954 BQC458949:BQC458954 BGG458949:BGG458954 AWK458949:AWK458954 AMO458949:AMO458954 ACS458949:ACS458954 SW458949:SW458954 JA458949:JA458954 D458949:E458954 WVM393413:WVM393418 WLQ393413:WLQ393418 WBU393413:WBU393418 VRY393413:VRY393418 VIC393413:VIC393418 UYG393413:UYG393418 UOK393413:UOK393418 UEO393413:UEO393418 TUS393413:TUS393418 TKW393413:TKW393418 TBA393413:TBA393418 SRE393413:SRE393418 SHI393413:SHI393418 RXM393413:RXM393418 RNQ393413:RNQ393418 RDU393413:RDU393418 QTY393413:QTY393418 QKC393413:QKC393418 QAG393413:QAG393418 PQK393413:PQK393418 PGO393413:PGO393418 OWS393413:OWS393418 OMW393413:OMW393418 ODA393413:ODA393418 NTE393413:NTE393418 NJI393413:NJI393418 MZM393413:MZM393418 MPQ393413:MPQ393418 MFU393413:MFU393418 LVY393413:LVY393418 LMC393413:LMC393418 LCG393413:LCG393418 KSK393413:KSK393418 KIO393413:KIO393418 JYS393413:JYS393418 JOW393413:JOW393418 JFA393413:JFA393418 IVE393413:IVE393418 ILI393413:ILI393418 IBM393413:IBM393418 HRQ393413:HRQ393418 HHU393413:HHU393418 GXY393413:GXY393418 GOC393413:GOC393418 GEG393413:GEG393418 FUK393413:FUK393418 FKO393413:FKO393418 FAS393413:FAS393418 EQW393413:EQW393418 EHA393413:EHA393418 DXE393413:DXE393418 DNI393413:DNI393418 DDM393413:DDM393418 CTQ393413:CTQ393418 CJU393413:CJU393418 BZY393413:BZY393418 BQC393413:BQC393418 BGG393413:BGG393418 AWK393413:AWK393418 AMO393413:AMO393418 ACS393413:ACS393418 SW393413:SW393418 JA393413:JA393418 D393413:E393418 WVM327877:WVM327882 WLQ327877:WLQ327882 WBU327877:WBU327882 VRY327877:VRY327882 VIC327877:VIC327882 UYG327877:UYG327882 UOK327877:UOK327882 UEO327877:UEO327882 TUS327877:TUS327882 TKW327877:TKW327882 TBA327877:TBA327882 SRE327877:SRE327882 SHI327877:SHI327882 RXM327877:RXM327882 RNQ327877:RNQ327882 RDU327877:RDU327882 QTY327877:QTY327882 QKC327877:QKC327882 QAG327877:QAG327882 PQK327877:PQK327882 PGO327877:PGO327882 OWS327877:OWS327882 OMW327877:OMW327882 ODA327877:ODA327882 NTE327877:NTE327882 NJI327877:NJI327882 MZM327877:MZM327882 MPQ327877:MPQ327882 MFU327877:MFU327882 LVY327877:LVY327882 LMC327877:LMC327882 LCG327877:LCG327882 KSK327877:KSK327882 KIO327877:KIO327882 JYS327877:JYS327882 JOW327877:JOW327882 JFA327877:JFA327882 IVE327877:IVE327882 ILI327877:ILI327882 IBM327877:IBM327882 HRQ327877:HRQ327882 HHU327877:HHU327882 GXY327877:GXY327882 GOC327877:GOC327882 GEG327877:GEG327882 FUK327877:FUK327882 FKO327877:FKO327882 FAS327877:FAS327882 EQW327877:EQW327882 EHA327877:EHA327882 DXE327877:DXE327882 DNI327877:DNI327882 DDM327877:DDM327882 CTQ327877:CTQ327882 CJU327877:CJU327882 BZY327877:BZY327882 BQC327877:BQC327882 BGG327877:BGG327882 AWK327877:AWK327882 AMO327877:AMO327882 ACS327877:ACS327882 SW327877:SW327882 JA327877:JA327882 D327877:E327882 WVM262341:WVM262346 WLQ262341:WLQ262346 WBU262341:WBU262346 VRY262341:VRY262346 VIC262341:VIC262346 UYG262341:UYG262346 UOK262341:UOK262346 UEO262341:UEO262346 TUS262341:TUS262346 TKW262341:TKW262346 TBA262341:TBA262346 SRE262341:SRE262346 SHI262341:SHI262346 RXM262341:RXM262346 RNQ262341:RNQ262346 RDU262341:RDU262346 QTY262341:QTY262346 QKC262341:QKC262346 QAG262341:QAG262346 PQK262341:PQK262346 PGO262341:PGO262346 OWS262341:OWS262346 OMW262341:OMW262346 ODA262341:ODA262346 NTE262341:NTE262346 NJI262341:NJI262346 MZM262341:MZM262346 MPQ262341:MPQ262346 MFU262341:MFU262346 LVY262341:LVY262346 LMC262341:LMC262346 LCG262341:LCG262346 KSK262341:KSK262346 KIO262341:KIO262346 JYS262341:JYS262346 JOW262341:JOW262346 JFA262341:JFA262346 IVE262341:IVE262346 ILI262341:ILI262346 IBM262341:IBM262346 HRQ262341:HRQ262346 HHU262341:HHU262346 GXY262341:GXY262346 GOC262341:GOC262346 GEG262341:GEG262346 FUK262341:FUK262346 FKO262341:FKO262346 FAS262341:FAS262346 EQW262341:EQW262346 EHA262341:EHA262346 DXE262341:DXE262346 DNI262341:DNI262346 DDM262341:DDM262346 CTQ262341:CTQ262346 CJU262341:CJU262346 BZY262341:BZY262346 BQC262341:BQC262346 BGG262341:BGG262346 AWK262341:AWK262346 AMO262341:AMO262346 ACS262341:ACS262346 SW262341:SW262346 JA262341:JA262346 D262341:E262346 WVM196805:WVM196810 WLQ196805:WLQ196810 WBU196805:WBU196810 VRY196805:VRY196810 VIC196805:VIC196810 UYG196805:UYG196810 UOK196805:UOK196810 UEO196805:UEO196810 TUS196805:TUS196810 TKW196805:TKW196810 TBA196805:TBA196810 SRE196805:SRE196810 SHI196805:SHI196810 RXM196805:RXM196810 RNQ196805:RNQ196810 RDU196805:RDU196810 QTY196805:QTY196810 QKC196805:QKC196810 QAG196805:QAG196810 PQK196805:PQK196810 PGO196805:PGO196810 OWS196805:OWS196810 OMW196805:OMW196810 ODA196805:ODA196810 NTE196805:NTE196810 NJI196805:NJI196810 MZM196805:MZM196810 MPQ196805:MPQ196810 MFU196805:MFU196810 LVY196805:LVY196810 LMC196805:LMC196810 LCG196805:LCG196810 KSK196805:KSK196810 KIO196805:KIO196810 JYS196805:JYS196810 JOW196805:JOW196810 JFA196805:JFA196810 IVE196805:IVE196810 ILI196805:ILI196810 IBM196805:IBM196810 HRQ196805:HRQ196810 HHU196805:HHU196810 GXY196805:GXY196810 GOC196805:GOC196810 GEG196805:GEG196810 FUK196805:FUK196810 FKO196805:FKO196810 FAS196805:FAS196810 EQW196805:EQW196810 EHA196805:EHA196810 DXE196805:DXE196810 DNI196805:DNI196810 DDM196805:DDM196810 CTQ196805:CTQ196810 CJU196805:CJU196810 BZY196805:BZY196810 BQC196805:BQC196810 BGG196805:BGG196810 AWK196805:AWK196810 AMO196805:AMO196810 ACS196805:ACS196810 SW196805:SW196810 JA196805:JA196810 D196805:E196810 WVM131269:WVM131274 WLQ131269:WLQ131274 WBU131269:WBU131274 VRY131269:VRY131274 VIC131269:VIC131274 UYG131269:UYG131274 UOK131269:UOK131274 UEO131269:UEO131274 TUS131269:TUS131274 TKW131269:TKW131274 TBA131269:TBA131274 SRE131269:SRE131274 SHI131269:SHI131274 RXM131269:RXM131274 RNQ131269:RNQ131274 RDU131269:RDU131274 QTY131269:QTY131274 QKC131269:QKC131274 QAG131269:QAG131274 PQK131269:PQK131274 PGO131269:PGO131274 OWS131269:OWS131274 OMW131269:OMW131274 ODA131269:ODA131274 NTE131269:NTE131274 NJI131269:NJI131274 MZM131269:MZM131274 MPQ131269:MPQ131274 MFU131269:MFU131274 LVY131269:LVY131274 LMC131269:LMC131274 LCG131269:LCG131274 KSK131269:KSK131274 KIO131269:KIO131274 JYS131269:JYS131274 JOW131269:JOW131274 JFA131269:JFA131274 IVE131269:IVE131274 ILI131269:ILI131274 IBM131269:IBM131274 HRQ131269:HRQ131274 HHU131269:HHU131274 GXY131269:GXY131274 GOC131269:GOC131274 GEG131269:GEG131274 FUK131269:FUK131274 FKO131269:FKO131274 FAS131269:FAS131274 EQW131269:EQW131274 EHA131269:EHA131274 DXE131269:DXE131274 DNI131269:DNI131274 DDM131269:DDM131274 CTQ131269:CTQ131274 CJU131269:CJU131274 BZY131269:BZY131274 BQC131269:BQC131274 BGG131269:BGG131274 AWK131269:AWK131274 AMO131269:AMO131274 ACS131269:ACS131274 SW131269:SW131274 JA131269:JA131274 D131269:E131274 WVM65733:WVM65738 WLQ65733:WLQ65738 WBU65733:WBU65738 VRY65733:VRY65738 VIC65733:VIC65738 UYG65733:UYG65738 UOK65733:UOK65738 UEO65733:UEO65738 TUS65733:TUS65738 TKW65733:TKW65738 TBA65733:TBA65738 SRE65733:SRE65738 SHI65733:SHI65738 RXM65733:RXM65738 RNQ65733:RNQ65738 RDU65733:RDU65738 QTY65733:QTY65738 QKC65733:QKC65738 QAG65733:QAG65738 PQK65733:PQK65738 PGO65733:PGO65738 OWS65733:OWS65738 OMW65733:OMW65738 ODA65733:ODA65738 NTE65733:NTE65738 NJI65733:NJI65738 MZM65733:MZM65738 MPQ65733:MPQ65738 MFU65733:MFU65738 LVY65733:LVY65738 LMC65733:LMC65738 LCG65733:LCG65738 KSK65733:KSK65738 KIO65733:KIO65738 JYS65733:JYS65738 JOW65733:JOW65738 JFA65733:JFA65738 IVE65733:IVE65738 ILI65733:ILI65738 IBM65733:IBM65738 HRQ65733:HRQ65738 HHU65733:HHU65738 GXY65733:GXY65738 GOC65733:GOC65738 GEG65733:GEG65738 FUK65733:FUK65738 FKO65733:FKO65738 FAS65733:FAS65738 EQW65733:EQW65738 EHA65733:EHA65738 DXE65733:DXE65738 DNI65733:DNI65738 DDM65733:DDM65738 CTQ65733:CTQ65738 CJU65733:CJU65738 BZY65733:BZY65738 BQC65733:BQC65738 BGG65733:BGG65738 AWK65733:AWK65738 AMO65733:AMO65738 ACS65733:ACS65738 SW65733:SW65738 JA65733:JA65738 D65733:E65738 WVM983165:WVM983170 WLQ983165:WLQ983170 WBU983165:WBU983170 VRY983165:VRY983170 VIC983165:VIC983170 UYG983165:UYG983170 UOK983165:UOK983170 UEO983165:UEO983170 TUS983165:TUS983170 TKW983165:TKW983170 TBA983165:TBA983170 SRE983165:SRE983170 SHI983165:SHI983170 RXM983165:RXM983170 RNQ983165:RNQ983170 RDU983165:RDU983170 QTY983165:QTY983170 QKC983165:QKC983170 QAG983165:QAG983170 PQK983165:PQK983170 PGO983165:PGO983170 OWS983165:OWS983170 OMW983165:OMW983170 ODA983165:ODA983170 NTE983165:NTE983170 NJI983165:NJI983170 MZM983165:MZM983170 MPQ983165:MPQ983170 MFU983165:MFU983170 LVY983165:LVY983170 LMC983165:LMC983170 LCG983165:LCG983170 KSK983165:KSK983170 KIO983165:KIO983170 JYS983165:JYS983170 JOW983165:JOW983170 JFA983165:JFA983170 IVE983165:IVE983170 ILI983165:ILI983170 IBM983165:IBM983170 HRQ983165:HRQ983170 HHU983165:HHU983170 GXY983165:GXY983170 GOC983165:GOC983170 GEG983165:GEG983170 FUK983165:FUK983170 FKO983165:FKO983170 FAS983165:FAS983170 EQW983165:EQW983170 EHA983165:EHA983170 DXE983165:DXE983170 DNI983165:DNI983170 DDM983165:DDM983170 CTQ983165:CTQ983170 CJU983165:CJU983170 BZY983165:BZY983170 BQC983165:BQC983170 BGG983165:BGG983170 AWK983165:AWK983170 AMO983165:AMO983170 ACS983165:ACS983170 SW983165:SW983170 JA983165:JA983170 D983165:E983170 WVM917629:WVM917634 WLQ917629:WLQ917634 WBU917629:WBU917634 VRY917629:VRY917634 VIC917629:VIC917634 UYG917629:UYG917634 UOK917629:UOK917634 UEO917629:UEO917634 TUS917629:TUS917634 TKW917629:TKW917634 TBA917629:TBA917634 SRE917629:SRE917634 SHI917629:SHI917634 RXM917629:RXM917634 RNQ917629:RNQ917634 RDU917629:RDU917634 QTY917629:QTY917634 QKC917629:QKC917634 QAG917629:QAG917634 PQK917629:PQK917634 PGO917629:PGO917634 OWS917629:OWS917634 OMW917629:OMW917634 ODA917629:ODA917634 NTE917629:NTE917634 NJI917629:NJI917634 MZM917629:MZM917634 MPQ917629:MPQ917634 MFU917629:MFU917634 LVY917629:LVY917634 LMC917629:LMC917634 LCG917629:LCG917634 KSK917629:KSK917634 KIO917629:KIO917634 JYS917629:JYS917634 JOW917629:JOW917634 JFA917629:JFA917634 IVE917629:IVE917634 ILI917629:ILI917634 IBM917629:IBM917634 HRQ917629:HRQ917634 HHU917629:HHU917634 GXY917629:GXY917634 GOC917629:GOC917634 GEG917629:GEG917634 FUK917629:FUK917634 FKO917629:FKO917634 FAS917629:FAS917634 EQW917629:EQW917634 EHA917629:EHA917634 DXE917629:DXE917634 DNI917629:DNI917634 DDM917629:DDM917634 CTQ917629:CTQ917634 CJU917629:CJU917634 BZY917629:BZY917634 BQC917629:BQC917634 BGG917629:BGG917634 AWK917629:AWK917634 AMO917629:AMO917634 ACS917629:ACS917634 SW917629:SW917634 JA917629:JA917634 D917629:E917634 WVM852093:WVM852098 WLQ852093:WLQ852098 WBU852093:WBU852098 VRY852093:VRY852098 VIC852093:VIC852098 UYG852093:UYG852098 UOK852093:UOK852098 UEO852093:UEO852098 TUS852093:TUS852098 TKW852093:TKW852098 TBA852093:TBA852098 SRE852093:SRE852098 SHI852093:SHI852098 RXM852093:RXM852098 RNQ852093:RNQ852098 RDU852093:RDU852098 QTY852093:QTY852098 QKC852093:QKC852098 QAG852093:QAG852098 PQK852093:PQK852098 PGO852093:PGO852098 OWS852093:OWS852098 OMW852093:OMW852098 ODA852093:ODA852098 NTE852093:NTE852098 NJI852093:NJI852098 MZM852093:MZM852098 MPQ852093:MPQ852098 MFU852093:MFU852098 LVY852093:LVY852098 LMC852093:LMC852098 LCG852093:LCG852098 KSK852093:KSK852098 KIO852093:KIO852098 JYS852093:JYS852098 JOW852093:JOW852098 JFA852093:JFA852098 IVE852093:IVE852098 ILI852093:ILI852098 IBM852093:IBM852098 HRQ852093:HRQ852098 HHU852093:HHU852098 GXY852093:GXY852098 GOC852093:GOC852098 GEG852093:GEG852098 FUK852093:FUK852098 FKO852093:FKO852098 FAS852093:FAS852098 EQW852093:EQW852098 EHA852093:EHA852098 DXE852093:DXE852098 DNI852093:DNI852098 DDM852093:DDM852098 CTQ852093:CTQ852098 CJU852093:CJU852098 BZY852093:BZY852098 BQC852093:BQC852098 BGG852093:BGG852098 AWK852093:AWK852098 AMO852093:AMO852098 ACS852093:ACS852098 SW852093:SW852098 JA852093:JA852098 D852093:E852098 WVM786557:WVM786562 WLQ786557:WLQ786562 WBU786557:WBU786562 VRY786557:VRY786562 VIC786557:VIC786562 UYG786557:UYG786562 UOK786557:UOK786562 UEO786557:UEO786562 TUS786557:TUS786562 TKW786557:TKW786562 TBA786557:TBA786562 SRE786557:SRE786562 SHI786557:SHI786562 RXM786557:RXM786562 RNQ786557:RNQ786562 RDU786557:RDU786562 QTY786557:QTY786562 QKC786557:QKC786562 QAG786557:QAG786562 PQK786557:PQK786562 PGO786557:PGO786562 OWS786557:OWS786562 OMW786557:OMW786562 ODA786557:ODA786562 NTE786557:NTE786562 NJI786557:NJI786562 MZM786557:MZM786562 MPQ786557:MPQ786562 MFU786557:MFU786562 LVY786557:LVY786562 LMC786557:LMC786562 LCG786557:LCG786562 KSK786557:KSK786562 KIO786557:KIO786562 JYS786557:JYS786562 JOW786557:JOW786562 JFA786557:JFA786562 IVE786557:IVE786562 ILI786557:ILI786562 IBM786557:IBM786562 HRQ786557:HRQ786562 HHU786557:HHU786562 GXY786557:GXY786562 GOC786557:GOC786562 GEG786557:GEG786562 FUK786557:FUK786562 FKO786557:FKO786562 FAS786557:FAS786562 EQW786557:EQW786562 EHA786557:EHA786562 DXE786557:DXE786562 DNI786557:DNI786562 DDM786557:DDM786562 CTQ786557:CTQ786562 CJU786557:CJU786562 BZY786557:BZY786562 BQC786557:BQC786562 BGG786557:BGG786562 AWK786557:AWK786562 AMO786557:AMO786562 ACS786557:ACS786562 SW786557:SW786562 JA786557:JA786562 D786557:E786562 WVM721021:WVM721026 WLQ721021:WLQ721026 WBU721021:WBU721026 VRY721021:VRY721026 VIC721021:VIC721026 UYG721021:UYG721026 UOK721021:UOK721026 UEO721021:UEO721026 TUS721021:TUS721026 TKW721021:TKW721026 TBA721021:TBA721026 SRE721021:SRE721026 SHI721021:SHI721026 RXM721021:RXM721026 RNQ721021:RNQ721026 RDU721021:RDU721026 QTY721021:QTY721026 QKC721021:QKC721026 QAG721021:QAG721026 PQK721021:PQK721026 PGO721021:PGO721026 OWS721021:OWS721026 OMW721021:OMW721026 ODA721021:ODA721026 NTE721021:NTE721026 NJI721021:NJI721026 MZM721021:MZM721026 MPQ721021:MPQ721026 MFU721021:MFU721026 LVY721021:LVY721026 LMC721021:LMC721026 LCG721021:LCG721026 KSK721021:KSK721026 KIO721021:KIO721026 JYS721021:JYS721026 JOW721021:JOW721026 JFA721021:JFA721026 IVE721021:IVE721026 ILI721021:ILI721026 IBM721021:IBM721026 HRQ721021:HRQ721026 HHU721021:HHU721026 GXY721021:GXY721026 GOC721021:GOC721026 GEG721021:GEG721026 FUK721021:FUK721026 FKO721021:FKO721026 FAS721021:FAS721026 EQW721021:EQW721026 EHA721021:EHA721026 DXE721021:DXE721026 DNI721021:DNI721026 DDM721021:DDM721026 CTQ721021:CTQ721026 CJU721021:CJU721026 BZY721021:BZY721026 BQC721021:BQC721026 BGG721021:BGG721026 AWK721021:AWK721026 AMO721021:AMO721026 ACS721021:ACS721026 SW721021:SW721026 JA721021:JA721026 D721021:E721026 WVM655485:WVM655490 WLQ655485:WLQ655490 WBU655485:WBU655490 VRY655485:VRY655490 VIC655485:VIC655490 UYG655485:UYG655490 UOK655485:UOK655490 UEO655485:UEO655490 TUS655485:TUS655490 TKW655485:TKW655490 TBA655485:TBA655490 SRE655485:SRE655490 SHI655485:SHI655490 RXM655485:RXM655490 RNQ655485:RNQ655490 RDU655485:RDU655490 QTY655485:QTY655490 QKC655485:QKC655490 QAG655485:QAG655490 PQK655485:PQK655490 PGO655485:PGO655490 OWS655485:OWS655490 OMW655485:OMW655490 ODA655485:ODA655490 NTE655485:NTE655490 NJI655485:NJI655490 MZM655485:MZM655490 MPQ655485:MPQ655490 MFU655485:MFU655490 LVY655485:LVY655490 LMC655485:LMC655490 LCG655485:LCG655490 KSK655485:KSK655490 KIO655485:KIO655490 JYS655485:JYS655490 JOW655485:JOW655490 JFA655485:JFA655490 IVE655485:IVE655490 ILI655485:ILI655490 IBM655485:IBM655490 HRQ655485:HRQ655490 HHU655485:HHU655490 GXY655485:GXY655490 GOC655485:GOC655490 GEG655485:GEG655490 FUK655485:FUK655490 FKO655485:FKO655490 FAS655485:FAS655490 EQW655485:EQW655490 EHA655485:EHA655490 DXE655485:DXE655490 DNI655485:DNI655490 DDM655485:DDM655490 CTQ655485:CTQ655490 CJU655485:CJU655490 BZY655485:BZY655490 BQC655485:BQC655490 BGG655485:BGG655490 AWK655485:AWK655490 AMO655485:AMO655490 ACS655485:ACS655490 SW655485:SW655490 JA655485:JA655490 D655485:E655490 WVM589949:WVM589954 WLQ589949:WLQ589954 WBU589949:WBU589954 VRY589949:VRY589954 VIC589949:VIC589954 UYG589949:UYG589954 UOK589949:UOK589954 UEO589949:UEO589954 TUS589949:TUS589954 TKW589949:TKW589954 TBA589949:TBA589954 SRE589949:SRE589954 SHI589949:SHI589954 RXM589949:RXM589954 RNQ589949:RNQ589954 RDU589949:RDU589954 QTY589949:QTY589954 QKC589949:QKC589954 QAG589949:QAG589954 PQK589949:PQK589954 PGO589949:PGO589954 OWS589949:OWS589954 OMW589949:OMW589954 ODA589949:ODA589954 NTE589949:NTE589954 NJI589949:NJI589954 MZM589949:MZM589954 MPQ589949:MPQ589954 MFU589949:MFU589954 LVY589949:LVY589954 LMC589949:LMC589954 LCG589949:LCG589954 KSK589949:KSK589954 KIO589949:KIO589954 JYS589949:JYS589954 JOW589949:JOW589954 JFA589949:JFA589954 IVE589949:IVE589954 ILI589949:ILI589954 IBM589949:IBM589954 HRQ589949:HRQ589954 HHU589949:HHU589954 GXY589949:GXY589954 GOC589949:GOC589954 GEG589949:GEG589954 FUK589949:FUK589954 FKO589949:FKO589954 FAS589949:FAS589954 EQW589949:EQW589954 EHA589949:EHA589954 DXE589949:DXE589954 DNI589949:DNI589954 DDM589949:DDM589954 CTQ589949:CTQ589954 CJU589949:CJU589954 BZY589949:BZY589954 BQC589949:BQC589954 BGG589949:BGG589954 AWK589949:AWK589954 AMO589949:AMO589954 ACS589949:ACS589954 SW589949:SW589954 JA589949:JA589954 D589949:E589954 WVM524413:WVM524418 WLQ524413:WLQ524418 WBU524413:WBU524418 VRY524413:VRY524418 VIC524413:VIC524418 UYG524413:UYG524418 UOK524413:UOK524418 UEO524413:UEO524418 TUS524413:TUS524418 TKW524413:TKW524418 TBA524413:TBA524418 SRE524413:SRE524418 SHI524413:SHI524418 RXM524413:RXM524418 RNQ524413:RNQ524418 RDU524413:RDU524418 QTY524413:QTY524418 QKC524413:QKC524418 QAG524413:QAG524418 PQK524413:PQK524418 PGO524413:PGO524418 OWS524413:OWS524418 OMW524413:OMW524418 ODA524413:ODA524418 NTE524413:NTE524418 NJI524413:NJI524418 MZM524413:MZM524418 MPQ524413:MPQ524418 MFU524413:MFU524418 LVY524413:LVY524418 LMC524413:LMC524418 LCG524413:LCG524418 KSK524413:KSK524418 KIO524413:KIO524418 JYS524413:JYS524418 JOW524413:JOW524418 JFA524413:JFA524418 IVE524413:IVE524418 ILI524413:ILI524418 IBM524413:IBM524418 HRQ524413:HRQ524418 HHU524413:HHU524418 GXY524413:GXY524418 GOC524413:GOC524418 GEG524413:GEG524418 FUK524413:FUK524418 FKO524413:FKO524418 FAS524413:FAS524418 EQW524413:EQW524418 EHA524413:EHA524418 DXE524413:DXE524418 DNI524413:DNI524418 DDM524413:DDM524418 CTQ524413:CTQ524418 CJU524413:CJU524418 BZY524413:BZY524418 BQC524413:BQC524418 BGG524413:BGG524418 AWK524413:AWK524418 AMO524413:AMO524418 ACS524413:ACS524418 SW524413:SW524418 JA524413:JA524418 D524413:E524418 WVM458877:WVM458882 WLQ458877:WLQ458882 WBU458877:WBU458882 VRY458877:VRY458882 VIC458877:VIC458882 UYG458877:UYG458882 UOK458877:UOK458882 UEO458877:UEO458882 TUS458877:TUS458882 TKW458877:TKW458882 TBA458877:TBA458882 SRE458877:SRE458882 SHI458877:SHI458882 RXM458877:RXM458882 RNQ458877:RNQ458882 RDU458877:RDU458882 QTY458877:QTY458882 QKC458877:QKC458882 QAG458877:QAG458882 PQK458877:PQK458882 PGO458877:PGO458882 OWS458877:OWS458882 OMW458877:OMW458882 ODA458877:ODA458882 NTE458877:NTE458882 NJI458877:NJI458882 MZM458877:MZM458882 MPQ458877:MPQ458882 MFU458877:MFU458882 LVY458877:LVY458882 LMC458877:LMC458882 LCG458877:LCG458882 KSK458877:KSK458882 KIO458877:KIO458882 JYS458877:JYS458882 JOW458877:JOW458882 JFA458877:JFA458882 IVE458877:IVE458882 ILI458877:ILI458882 IBM458877:IBM458882 HRQ458877:HRQ458882 HHU458877:HHU458882 GXY458877:GXY458882 GOC458877:GOC458882 GEG458877:GEG458882 FUK458877:FUK458882 FKO458877:FKO458882 FAS458877:FAS458882 EQW458877:EQW458882 EHA458877:EHA458882 DXE458877:DXE458882 DNI458877:DNI458882 DDM458877:DDM458882 CTQ458877:CTQ458882 CJU458877:CJU458882 BZY458877:BZY458882 BQC458877:BQC458882 BGG458877:BGG458882 AWK458877:AWK458882 AMO458877:AMO458882 ACS458877:ACS458882 SW458877:SW458882 JA458877:JA458882 D458877:E458882 WVM393341:WVM393346 WLQ393341:WLQ393346 WBU393341:WBU393346 VRY393341:VRY393346 VIC393341:VIC393346 UYG393341:UYG393346 UOK393341:UOK393346 UEO393341:UEO393346 TUS393341:TUS393346 TKW393341:TKW393346 TBA393341:TBA393346 SRE393341:SRE393346 SHI393341:SHI393346 RXM393341:RXM393346 RNQ393341:RNQ393346 RDU393341:RDU393346 QTY393341:QTY393346 QKC393341:QKC393346 QAG393341:QAG393346 PQK393341:PQK393346 PGO393341:PGO393346 OWS393341:OWS393346 OMW393341:OMW393346 ODA393341:ODA393346 NTE393341:NTE393346 NJI393341:NJI393346 MZM393341:MZM393346 MPQ393341:MPQ393346 MFU393341:MFU393346 LVY393341:LVY393346 LMC393341:LMC393346 LCG393341:LCG393346 KSK393341:KSK393346 KIO393341:KIO393346 JYS393341:JYS393346 JOW393341:JOW393346 JFA393341:JFA393346 IVE393341:IVE393346 ILI393341:ILI393346 IBM393341:IBM393346 HRQ393341:HRQ393346 HHU393341:HHU393346 GXY393341:GXY393346 GOC393341:GOC393346 GEG393341:GEG393346 FUK393341:FUK393346 FKO393341:FKO393346 FAS393341:FAS393346 EQW393341:EQW393346 EHA393341:EHA393346 DXE393341:DXE393346 DNI393341:DNI393346 DDM393341:DDM393346 CTQ393341:CTQ393346 CJU393341:CJU393346 BZY393341:BZY393346 BQC393341:BQC393346 BGG393341:BGG393346 AWK393341:AWK393346 AMO393341:AMO393346 ACS393341:ACS393346 SW393341:SW393346 JA393341:JA393346 D393341:E393346 WVM327805:WVM327810 WLQ327805:WLQ327810 WBU327805:WBU327810 VRY327805:VRY327810 VIC327805:VIC327810 UYG327805:UYG327810 UOK327805:UOK327810 UEO327805:UEO327810 TUS327805:TUS327810 TKW327805:TKW327810 TBA327805:TBA327810 SRE327805:SRE327810 SHI327805:SHI327810 RXM327805:RXM327810 RNQ327805:RNQ327810 RDU327805:RDU327810 QTY327805:QTY327810 QKC327805:QKC327810 QAG327805:QAG327810 PQK327805:PQK327810 PGO327805:PGO327810 OWS327805:OWS327810 OMW327805:OMW327810 ODA327805:ODA327810 NTE327805:NTE327810 NJI327805:NJI327810 MZM327805:MZM327810 MPQ327805:MPQ327810 MFU327805:MFU327810 LVY327805:LVY327810 LMC327805:LMC327810 LCG327805:LCG327810 KSK327805:KSK327810 KIO327805:KIO327810 JYS327805:JYS327810 JOW327805:JOW327810 JFA327805:JFA327810 IVE327805:IVE327810 ILI327805:ILI327810 IBM327805:IBM327810 HRQ327805:HRQ327810 HHU327805:HHU327810 GXY327805:GXY327810 GOC327805:GOC327810 GEG327805:GEG327810 FUK327805:FUK327810 FKO327805:FKO327810 FAS327805:FAS327810 EQW327805:EQW327810 EHA327805:EHA327810 DXE327805:DXE327810 DNI327805:DNI327810 DDM327805:DDM327810 CTQ327805:CTQ327810 CJU327805:CJU327810 BZY327805:BZY327810 BQC327805:BQC327810 BGG327805:BGG327810 AWK327805:AWK327810 AMO327805:AMO327810 ACS327805:ACS327810 SW327805:SW327810 JA327805:JA327810 D327805:E327810 WVM262269:WVM262274 WLQ262269:WLQ262274 WBU262269:WBU262274 VRY262269:VRY262274 VIC262269:VIC262274 UYG262269:UYG262274 UOK262269:UOK262274 UEO262269:UEO262274 TUS262269:TUS262274 TKW262269:TKW262274 TBA262269:TBA262274 SRE262269:SRE262274 SHI262269:SHI262274 RXM262269:RXM262274 RNQ262269:RNQ262274 RDU262269:RDU262274 QTY262269:QTY262274 QKC262269:QKC262274 QAG262269:QAG262274 PQK262269:PQK262274 PGO262269:PGO262274 OWS262269:OWS262274 OMW262269:OMW262274 ODA262269:ODA262274 NTE262269:NTE262274 NJI262269:NJI262274 MZM262269:MZM262274 MPQ262269:MPQ262274 MFU262269:MFU262274 LVY262269:LVY262274 LMC262269:LMC262274 LCG262269:LCG262274 KSK262269:KSK262274 KIO262269:KIO262274 JYS262269:JYS262274 JOW262269:JOW262274 JFA262269:JFA262274 IVE262269:IVE262274 ILI262269:ILI262274 IBM262269:IBM262274 HRQ262269:HRQ262274 HHU262269:HHU262274 GXY262269:GXY262274 GOC262269:GOC262274 GEG262269:GEG262274 FUK262269:FUK262274 FKO262269:FKO262274 FAS262269:FAS262274 EQW262269:EQW262274 EHA262269:EHA262274 DXE262269:DXE262274 DNI262269:DNI262274 DDM262269:DDM262274 CTQ262269:CTQ262274 CJU262269:CJU262274 BZY262269:BZY262274 BQC262269:BQC262274 BGG262269:BGG262274 AWK262269:AWK262274 AMO262269:AMO262274 ACS262269:ACS262274 SW262269:SW262274 JA262269:JA262274 D262269:E262274 WVM196733:WVM196738 WLQ196733:WLQ196738 WBU196733:WBU196738 VRY196733:VRY196738 VIC196733:VIC196738 UYG196733:UYG196738 UOK196733:UOK196738 UEO196733:UEO196738 TUS196733:TUS196738 TKW196733:TKW196738 TBA196733:TBA196738 SRE196733:SRE196738 SHI196733:SHI196738 RXM196733:RXM196738 RNQ196733:RNQ196738 RDU196733:RDU196738 QTY196733:QTY196738 QKC196733:QKC196738 QAG196733:QAG196738 PQK196733:PQK196738 PGO196733:PGO196738 OWS196733:OWS196738 OMW196733:OMW196738 ODA196733:ODA196738 NTE196733:NTE196738 NJI196733:NJI196738 MZM196733:MZM196738 MPQ196733:MPQ196738 MFU196733:MFU196738 LVY196733:LVY196738 LMC196733:LMC196738 LCG196733:LCG196738 KSK196733:KSK196738 KIO196733:KIO196738 JYS196733:JYS196738 JOW196733:JOW196738 JFA196733:JFA196738 IVE196733:IVE196738 ILI196733:ILI196738 IBM196733:IBM196738 HRQ196733:HRQ196738 HHU196733:HHU196738 GXY196733:GXY196738 GOC196733:GOC196738 GEG196733:GEG196738 FUK196733:FUK196738 FKO196733:FKO196738 FAS196733:FAS196738 EQW196733:EQW196738 EHA196733:EHA196738 DXE196733:DXE196738 DNI196733:DNI196738 DDM196733:DDM196738 CTQ196733:CTQ196738 CJU196733:CJU196738 BZY196733:BZY196738 BQC196733:BQC196738 BGG196733:BGG196738 AWK196733:AWK196738 AMO196733:AMO196738 ACS196733:ACS196738 SW196733:SW196738 JA196733:JA196738 D196733:E196738 WVM131197:WVM131202 WLQ131197:WLQ131202 WBU131197:WBU131202 VRY131197:VRY131202 VIC131197:VIC131202 UYG131197:UYG131202 UOK131197:UOK131202 UEO131197:UEO131202 TUS131197:TUS131202 TKW131197:TKW131202 TBA131197:TBA131202 SRE131197:SRE131202 SHI131197:SHI131202 RXM131197:RXM131202 RNQ131197:RNQ131202 RDU131197:RDU131202 QTY131197:QTY131202 QKC131197:QKC131202 QAG131197:QAG131202 PQK131197:PQK131202 PGO131197:PGO131202 OWS131197:OWS131202 OMW131197:OMW131202 ODA131197:ODA131202 NTE131197:NTE131202 NJI131197:NJI131202 MZM131197:MZM131202 MPQ131197:MPQ131202 MFU131197:MFU131202 LVY131197:LVY131202 LMC131197:LMC131202 LCG131197:LCG131202 KSK131197:KSK131202 KIO131197:KIO131202 JYS131197:JYS131202 JOW131197:JOW131202 JFA131197:JFA131202 IVE131197:IVE131202 ILI131197:ILI131202 IBM131197:IBM131202 HRQ131197:HRQ131202 HHU131197:HHU131202 GXY131197:GXY131202 GOC131197:GOC131202 GEG131197:GEG131202 FUK131197:FUK131202 FKO131197:FKO131202 FAS131197:FAS131202 EQW131197:EQW131202 EHA131197:EHA131202 DXE131197:DXE131202 DNI131197:DNI131202 DDM131197:DDM131202 CTQ131197:CTQ131202 CJU131197:CJU131202 BZY131197:BZY131202 BQC131197:BQC131202 BGG131197:BGG131202 AWK131197:AWK131202 AMO131197:AMO131202 ACS131197:ACS131202 SW131197:SW131202 JA131197:JA131202 D131197:E131202 WVM65661:WVM65666 WLQ65661:WLQ65666 WBU65661:WBU65666 VRY65661:VRY65666 VIC65661:VIC65666 UYG65661:UYG65666 UOK65661:UOK65666 UEO65661:UEO65666 TUS65661:TUS65666 TKW65661:TKW65666 TBA65661:TBA65666 SRE65661:SRE65666 SHI65661:SHI65666 RXM65661:RXM65666 RNQ65661:RNQ65666 RDU65661:RDU65666 QTY65661:QTY65666 QKC65661:QKC65666 QAG65661:QAG65666 PQK65661:PQK65666 PGO65661:PGO65666 OWS65661:OWS65666 OMW65661:OMW65666 ODA65661:ODA65666 NTE65661:NTE65666 NJI65661:NJI65666 MZM65661:MZM65666 MPQ65661:MPQ65666 MFU65661:MFU65666 LVY65661:LVY65666 LMC65661:LMC65666 LCG65661:LCG65666 KSK65661:KSK65666 KIO65661:KIO65666 JYS65661:JYS65666 JOW65661:JOW65666 JFA65661:JFA65666 IVE65661:IVE65666 ILI65661:ILI65666 IBM65661:IBM65666 HRQ65661:HRQ65666 HHU65661:HHU65666 GXY65661:GXY65666 GOC65661:GOC65666 GEG65661:GEG65666 FUK65661:FUK65666 FKO65661:FKO65666 FAS65661:FAS65666 EQW65661:EQW65666 EHA65661:EHA65666 DXE65661:DXE65666 DNI65661:DNI65666 DDM65661:DDM65666 CTQ65661:CTQ65666 CJU65661:CJU65666 BZY65661:BZY65666 BQC65661:BQC65666 BGG65661:BGG65666 AWK65661:AWK65666 AMO65661:AMO65666 ACS65661:ACS65666 SW65661:SW65666 JA65661:JA65666 D65661:E65666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JA196:JA202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WVM43:WVM49 WLQ43:WLQ49 WBU43:WBU49 VRY43:VRY49 VIC43:VIC49 UYG43:UYG49 UOK43:UOK49 UEO43:UEO49 TUS43:TUS49 TKW43:TKW49 TBA43:TBA49 SRE43:SRE49 SHI43:SHI49 RXM43:RXM49 RNQ43:RNQ49 RDU43:RDU49 QTY43:QTY49 QKC43:QKC49 QAG43:QAG49 PQK43:PQK49 PGO43:PGO49 OWS43:OWS49 OMW43:OMW49 ODA43:ODA49 NTE43:NTE49 NJI43:NJI49 MZM43:MZM49 MPQ43:MPQ49 MFU43:MFU49 LVY43:LVY49 LMC43:LMC49 LCG43:LCG49 KSK43:KSK49 KIO43:KIO49 JYS43:JYS49 JOW43:JOW49 JFA43:JFA49 IVE43:IVE49 ILI43:ILI49 IBM43:IBM49 HRQ43:HRQ49 HHU43:HHU49 GXY43:GXY49 GOC43:GOC49 GEG43:GEG49 FUK43:FUK49 FKO43:FKO49 FAS43:FAS49 EQW43:EQW49 EHA43:EHA49 DXE43:DXE49 DNI43:DNI49 DDM43:DDM49 CTQ43:CTQ49 CJU43:CJU49 BZY43:BZY49 BQC43:BQC49 BGG43:BGG49 AWK43:AWK49 AMO43:AMO49 ACS43:ACS49 SW43:SW49 JA43:JA49 WVM52:WVM58 WLQ52:WLQ58 WBU52:WBU58 VRY52:VRY58 VIC52:VIC58 UYG52:UYG58 UOK52:UOK58 UEO52:UEO58 TUS52:TUS58 TKW52:TKW58 TBA52:TBA58 SRE52:SRE58 SHI52:SHI58 RXM52:RXM58 RNQ52:RNQ58 RDU52:RDU58 QTY52:QTY58 QKC52:QKC58 QAG52:QAG58 PQK52:PQK58 PGO52:PGO58 OWS52:OWS58 OMW52:OMW58 ODA52:ODA58 NTE52:NTE58 NJI52:NJI58 MZM52:MZM58 MPQ52:MPQ58 MFU52:MFU58 LVY52:LVY58 LMC52:LMC58 LCG52:LCG58 KSK52:KSK58 KIO52:KIO58 JYS52:JYS58 JOW52:JOW58 JFA52:JFA58 IVE52:IVE58 ILI52:ILI58 IBM52:IBM58 HRQ52:HRQ58 HHU52:HHU58 GXY52:GXY58 GOC52:GOC58 GEG52:GEG58 FUK52:FUK58 FKO52:FKO58 FAS52:FAS58 EQW52:EQW58 EHA52:EHA58 DXE52:DXE58 DNI52:DNI58 DDM52:DDM58 CTQ52:CTQ58 CJU52:CJU58 BZY52:BZY58 BQC52:BQC58 BGG52:BGG58 AWK52:AWK58 AMO52:AMO58 ACS52:ACS58 SW52:SW58 JA52:JA58 WVM61:WVM67 WLQ61:WLQ67 WBU61:WBU67 VRY61:VRY67 VIC61:VIC67 UYG61:UYG67 UOK61:UOK67 UEO61:UEO67 TUS61:TUS67 TKW61:TKW67 TBA61:TBA67 SRE61:SRE67 SHI61:SHI67 RXM61:RXM67 RNQ61:RNQ67 RDU61:RDU67 QTY61:QTY67 QKC61:QKC67 QAG61:QAG67 PQK61:PQK67 PGO61:PGO67 OWS61:OWS67 OMW61:OMW67 ODA61:ODA67 NTE61:NTE67 NJI61:NJI67 MZM61:MZM67 MPQ61:MPQ67 MFU61:MFU67 LVY61:LVY67 LMC61:LMC67 LCG61:LCG67 KSK61:KSK67 KIO61:KIO67 JYS61:JYS67 JOW61:JOW67 JFA61:JFA67 IVE61:IVE67 ILI61:ILI67 IBM61:IBM67 HRQ61:HRQ67 HHU61:HHU67 GXY61:GXY67 GOC61:GOC67 GEG61:GEG67 FUK61:FUK67 FKO61:FKO67 FAS61:FAS67 EQW61:EQW67 EHA61:EHA67 DXE61:DXE67 DNI61:DNI67 DDM61:DDM67 CTQ61:CTQ67 CJU61:CJU67 BZY61:BZY67 BQC61:BQC67 BGG61:BGG67 AWK61:AWK67 AMO61:AMO67 ACS61:ACS67 SW61:SW67 JA61:JA67 WVM70:WVM76 WLQ70:WLQ76 WBU70:WBU76 VRY70:VRY76 VIC70:VIC76 UYG70:UYG76 UOK70:UOK76 UEO70:UEO76 TUS70:TUS76 TKW70:TKW76 TBA70:TBA76 SRE70:SRE76 SHI70:SHI76 RXM70:RXM76 RNQ70:RNQ76 RDU70:RDU76 QTY70:QTY76 QKC70:QKC76 QAG70:QAG76 PQK70:PQK76 PGO70:PGO76 OWS70:OWS76 OMW70:OMW76 ODA70:ODA76 NTE70:NTE76 NJI70:NJI76 MZM70:MZM76 MPQ70:MPQ76 MFU70:MFU76 LVY70:LVY76 LMC70:LMC76 LCG70:LCG76 KSK70:KSK76 KIO70:KIO76 JYS70:JYS76 JOW70:JOW76 JFA70:JFA76 IVE70:IVE76 ILI70:ILI76 IBM70:IBM76 HRQ70:HRQ76 HHU70:HHU76 GXY70:GXY76 GOC70:GOC76 GEG70:GEG76 FUK70:FUK76 FKO70:FKO76 FAS70:FAS76 EQW70:EQW76 EHA70:EHA76 DXE70:DXE76 DNI70:DNI76 DDM70:DDM76 CTQ70:CTQ76 CJU70:CJU76 BZY70:BZY76 BQC70:BQC76 BGG70:BGG76 AWK70:AWK76 AMO70:AMO76 ACS70:ACS76 SW70:SW76 JA70:JA76 WVM79:WVM85 WLQ79:WLQ85 WBU79:WBU85 VRY79:VRY85 VIC79:VIC85 UYG79:UYG85 UOK79:UOK85 UEO79:UEO85 TUS79:TUS85 TKW79:TKW85 TBA79:TBA85 SRE79:SRE85 SHI79:SHI85 RXM79:RXM85 RNQ79:RNQ85 RDU79:RDU85 QTY79:QTY85 QKC79:QKC85 QAG79:QAG85 PQK79:PQK85 PGO79:PGO85 OWS79:OWS85 OMW79:OMW85 ODA79:ODA85 NTE79:NTE85 NJI79:NJI85 MZM79:MZM85 MPQ79:MPQ85 MFU79:MFU85 LVY79:LVY85 LMC79:LMC85 LCG79:LCG85 KSK79:KSK85 KIO79:KIO85 JYS79:JYS85 JOW79:JOW85 JFA79:JFA85 IVE79:IVE85 ILI79:ILI85 IBM79:IBM85 HRQ79:HRQ85 HHU79:HHU85 GXY79:GXY85 GOC79:GOC85 GEG79:GEG85 FUK79:FUK85 FKO79:FKO85 FAS79:FAS85 EQW79:EQW85 EHA79:EHA85 DXE79:DXE85 DNI79:DNI85 DDM79:DDM85 CTQ79:CTQ85 CJU79:CJU85 BZY79:BZY85 BQC79:BQC85 BGG79:BGG85 AWK79:AWK85 AMO79:AMO85 ACS79:ACS85 SW79:SW85 JA79:JA85 WVM88:WVM94 WLQ88:WLQ94 WBU88:WBU94 VRY88:VRY94 VIC88:VIC94 UYG88:UYG94 UOK88:UOK94 UEO88:UEO94 TUS88:TUS94 TKW88:TKW94 TBA88:TBA94 SRE88:SRE94 SHI88:SHI94 RXM88:RXM94 RNQ88:RNQ94 RDU88:RDU94 QTY88:QTY94 QKC88:QKC94 QAG88:QAG94 PQK88:PQK94 PGO88:PGO94 OWS88:OWS94 OMW88:OMW94 ODA88:ODA94 NTE88:NTE94 NJI88:NJI94 MZM88:MZM94 MPQ88:MPQ94 MFU88:MFU94 LVY88:LVY94 LMC88:LMC94 LCG88:LCG94 KSK88:KSK94 KIO88:KIO94 JYS88:JYS94 JOW88:JOW94 JFA88:JFA94 IVE88:IVE94 ILI88:ILI94 IBM88:IBM94 HRQ88:HRQ94 HHU88:HHU94 GXY88:GXY94 GOC88:GOC94 GEG88:GEG94 FUK88:FUK94 FKO88:FKO94 FAS88:FAS94 EQW88:EQW94 EHA88:EHA94 DXE88:DXE94 DNI88:DNI94 DDM88:DDM94 CTQ88:CTQ94 CJU88:CJU94 BZY88:BZY94 BQC88:BQC94 BGG88:BGG94 AWK88:AWK94 AMO88:AMO94 ACS88:ACS94 SW88:SW94 JA88:JA94 WVM97:WVM103 WLQ97:WLQ103 WBU97:WBU103 VRY97:VRY103 VIC97:VIC103 UYG97:UYG103 UOK97:UOK103 UEO97:UEO103 TUS97:TUS103 TKW97:TKW103 TBA97:TBA103 SRE97:SRE103 SHI97:SHI103 RXM97:RXM103 RNQ97:RNQ103 RDU97:RDU103 QTY97:QTY103 QKC97:QKC103 QAG97:QAG103 PQK97:PQK103 PGO97:PGO103 OWS97:OWS103 OMW97:OMW103 ODA97:ODA103 NTE97:NTE103 NJI97:NJI103 MZM97:MZM103 MPQ97:MPQ103 MFU97:MFU103 LVY97:LVY103 LMC97:LMC103 LCG97:LCG103 KSK97:KSK103 KIO97:KIO103 JYS97:JYS103 JOW97:JOW103 JFA97:JFA103 IVE97:IVE103 ILI97:ILI103 IBM97:IBM103 HRQ97:HRQ103 HHU97:HHU103 GXY97:GXY103 GOC97:GOC103 GEG97:GEG103 FUK97:FUK103 FKO97:FKO103 FAS97:FAS103 EQW97:EQW103 EHA97:EHA103 DXE97:DXE103 DNI97:DNI103 DDM97:DDM103 CTQ97:CTQ103 CJU97:CJU103 BZY97:BZY103 BQC97:BQC103 BGG97:BGG103 AWK97:AWK103 AMO97:AMO103 ACS97:ACS103 SW97:SW103 JA97:JA103 WVM106:WVM112 WLQ106:WLQ112 WBU106:WBU112 VRY106:VRY112 VIC106:VIC112 UYG106:UYG112 UOK106:UOK112 UEO106:UEO112 TUS106:TUS112 TKW106:TKW112 TBA106:TBA112 SRE106:SRE112 SHI106:SHI112 RXM106:RXM112 RNQ106:RNQ112 RDU106:RDU112 QTY106:QTY112 QKC106:QKC112 QAG106:QAG112 PQK106:PQK112 PGO106:PGO112 OWS106:OWS112 OMW106:OMW112 ODA106:ODA112 NTE106:NTE112 NJI106:NJI112 MZM106:MZM112 MPQ106:MPQ112 MFU106:MFU112 LVY106:LVY112 LMC106:LMC112 LCG106:LCG112 KSK106:KSK112 KIO106:KIO112 JYS106:JYS112 JOW106:JOW112 JFA106:JFA112 IVE106:IVE112 ILI106:ILI112 IBM106:IBM112 HRQ106:HRQ112 HHU106:HHU112 GXY106:GXY112 GOC106:GOC112 GEG106:GEG112 FUK106:FUK112 FKO106:FKO112 FAS106:FAS112 EQW106:EQW112 EHA106:EHA112 DXE106:DXE112 DNI106:DNI112 DDM106:DDM112 CTQ106:CTQ112 CJU106:CJU112 BZY106:BZY112 BQC106:BQC112 BGG106:BGG112 AWK106:AWK112 AMO106:AMO112 ACS106:ACS112 SW106:SW112 JA106:JA112 WVM115:WVM121 WLQ115:WLQ121 WBU115:WBU121 VRY115:VRY121 VIC115:VIC121 UYG115:UYG121 UOK115:UOK121 UEO115:UEO121 TUS115:TUS121 TKW115:TKW121 TBA115:TBA121 SRE115:SRE121 SHI115:SHI121 RXM115:RXM121 RNQ115:RNQ121 RDU115:RDU121 QTY115:QTY121 QKC115:QKC121 QAG115:QAG121 PQK115:PQK121 PGO115:PGO121 OWS115:OWS121 OMW115:OMW121 ODA115:ODA121 NTE115:NTE121 NJI115:NJI121 MZM115:MZM121 MPQ115:MPQ121 MFU115:MFU121 LVY115:LVY121 LMC115:LMC121 LCG115:LCG121 KSK115:KSK121 KIO115:KIO121 JYS115:JYS121 JOW115:JOW121 JFA115:JFA121 IVE115:IVE121 ILI115:ILI121 IBM115:IBM121 HRQ115:HRQ121 HHU115:HHU121 GXY115:GXY121 GOC115:GOC121 GEG115:GEG121 FUK115:FUK121 FKO115:FKO121 FAS115:FAS121 EQW115:EQW121 EHA115:EHA121 DXE115:DXE121 DNI115:DNI121 DDM115:DDM121 CTQ115:CTQ121 CJU115:CJU121 BZY115:BZY121 BQC115:BQC121 BGG115:BGG121 AWK115:AWK121 AMO115:AMO121 ACS115:ACS121 SW115:SW121 JA115:JA121 WVM124:WVM130 WLQ124:WLQ130 WBU124:WBU130 VRY124:VRY130 VIC124:VIC130 UYG124:UYG130 UOK124:UOK130 UEO124:UEO130 TUS124:TUS130 TKW124:TKW130 TBA124:TBA130 SRE124:SRE130 SHI124:SHI130 RXM124:RXM130 RNQ124:RNQ130 RDU124:RDU130 QTY124:QTY130 QKC124:QKC130 QAG124:QAG130 PQK124:PQK130 PGO124:PGO130 OWS124:OWS130 OMW124:OMW130 ODA124:ODA130 NTE124:NTE130 NJI124:NJI130 MZM124:MZM130 MPQ124:MPQ130 MFU124:MFU130 LVY124:LVY130 LMC124:LMC130 LCG124:LCG130 KSK124:KSK130 KIO124:KIO130 JYS124:JYS130 JOW124:JOW130 JFA124:JFA130 IVE124:IVE130 ILI124:ILI130 IBM124:IBM130 HRQ124:HRQ130 HHU124:HHU130 GXY124:GXY130 GOC124:GOC130 GEG124:GEG130 FUK124:FUK130 FKO124:FKO130 FAS124:FAS130 EQW124:EQW130 EHA124:EHA130 DXE124:DXE130 DNI124:DNI130 DDM124:DDM130 CTQ124:CTQ130 CJU124:CJU130 BZY124:BZY130 BQC124:BQC130 BGG124:BGG130 AWK124:AWK130 AMO124:AMO130 ACS124:ACS130 SW124:SW130 JA124:JA130 WVM133:WVM139 WLQ133:WLQ139 WBU133:WBU139 VRY133:VRY139 VIC133:VIC139 UYG133:UYG139 UOK133:UOK139 UEO133:UEO139 TUS133:TUS139 TKW133:TKW139 TBA133:TBA139 SRE133:SRE139 SHI133:SHI139 RXM133:RXM139 RNQ133:RNQ139 RDU133:RDU139 QTY133:QTY139 QKC133:QKC139 QAG133:QAG139 PQK133:PQK139 PGO133:PGO139 OWS133:OWS139 OMW133:OMW139 ODA133:ODA139 NTE133:NTE139 NJI133:NJI139 MZM133:MZM139 MPQ133:MPQ139 MFU133:MFU139 LVY133:LVY139 LMC133:LMC139 LCG133:LCG139 KSK133:KSK139 KIO133:KIO139 JYS133:JYS139 JOW133:JOW139 JFA133:JFA139 IVE133:IVE139 ILI133:ILI139 IBM133:IBM139 HRQ133:HRQ139 HHU133:HHU139 GXY133:GXY139 GOC133:GOC139 GEG133:GEG139 FUK133:FUK139 FKO133:FKO139 FAS133:FAS139 EQW133:EQW139 EHA133:EHA139 DXE133:DXE139 DNI133:DNI139 DDM133:DDM139 CTQ133:CTQ139 CJU133:CJU139 BZY133:BZY139 BQC133:BQC139 BGG133:BGG139 AWK133:AWK139 AMO133:AMO139 ACS133:ACS139 SW133:SW139 JA133:JA139 WVM142:WVM148 WLQ142:WLQ148 WBU142:WBU148 VRY142:VRY148 VIC142:VIC148 UYG142:UYG148 UOK142:UOK148 UEO142:UEO148 TUS142:TUS148 TKW142:TKW148 TBA142:TBA148 SRE142:SRE148 SHI142:SHI148 RXM142:RXM148 RNQ142:RNQ148 RDU142:RDU148 QTY142:QTY148 QKC142:QKC148 QAG142:QAG148 PQK142:PQK148 PGO142:PGO148 OWS142:OWS148 OMW142:OMW148 ODA142:ODA148 NTE142:NTE148 NJI142:NJI148 MZM142:MZM148 MPQ142:MPQ148 MFU142:MFU148 LVY142:LVY148 LMC142:LMC148 LCG142:LCG148 KSK142:KSK148 KIO142:KIO148 JYS142:JYS148 JOW142:JOW148 JFA142:JFA148 IVE142:IVE148 ILI142:ILI148 IBM142:IBM148 HRQ142:HRQ148 HHU142:HHU148 GXY142:GXY148 GOC142:GOC148 GEG142:GEG148 FUK142:FUK148 FKO142:FKO148 FAS142:FAS148 EQW142:EQW148 EHA142:EHA148 DXE142:DXE148 DNI142:DNI148 DDM142:DDM148 CTQ142:CTQ148 CJU142:CJU148 BZY142:BZY148 BQC142:BQC148 BGG142:BGG148 AWK142:AWK148 AMO142:AMO148 ACS142:ACS148 SW142:SW148 JA142:JA148 WVM151:WVM157 WLQ151:WLQ157 WBU151:WBU157 VRY151:VRY157 VIC151:VIC157 UYG151:UYG157 UOK151:UOK157 UEO151:UEO157 TUS151:TUS157 TKW151:TKW157 TBA151:TBA157 SRE151:SRE157 SHI151:SHI157 RXM151:RXM157 RNQ151:RNQ157 RDU151:RDU157 QTY151:QTY157 QKC151:QKC157 QAG151:QAG157 PQK151:PQK157 PGO151:PGO157 OWS151:OWS157 OMW151:OMW157 ODA151:ODA157 NTE151:NTE157 NJI151:NJI157 MZM151:MZM157 MPQ151:MPQ157 MFU151:MFU157 LVY151:LVY157 LMC151:LMC157 LCG151:LCG157 KSK151:KSK157 KIO151:KIO157 JYS151:JYS157 JOW151:JOW157 JFA151:JFA157 IVE151:IVE157 ILI151:ILI157 IBM151:IBM157 HRQ151:HRQ157 HHU151:HHU157 GXY151:GXY157 GOC151:GOC157 GEG151:GEG157 FUK151:FUK157 FKO151:FKO157 FAS151:FAS157 EQW151:EQW157 EHA151:EHA157 DXE151:DXE157 DNI151:DNI157 DDM151:DDM157 CTQ151:CTQ157 CJU151:CJU157 BZY151:BZY157 BQC151:BQC157 BGG151:BGG157 AWK151:AWK157 AMO151:AMO157 ACS151:ACS157 SW151:SW157 JA151:JA157 WVM160:WVM166 WLQ160:WLQ166 WBU160:WBU166 VRY160:VRY166 VIC160:VIC166 UYG160:UYG166 UOK160:UOK166 UEO160:UEO166 TUS160:TUS166 TKW160:TKW166 TBA160:TBA166 SRE160:SRE166 SHI160:SHI166 RXM160:RXM166 RNQ160:RNQ166 RDU160:RDU166 QTY160:QTY166 QKC160:QKC166 QAG160:QAG166 PQK160:PQK166 PGO160:PGO166 OWS160:OWS166 OMW160:OMW166 ODA160:ODA166 NTE160:NTE166 NJI160:NJI166 MZM160:MZM166 MPQ160:MPQ166 MFU160:MFU166 LVY160:LVY166 LMC160:LMC166 LCG160:LCG166 KSK160:KSK166 KIO160:KIO166 JYS160:JYS166 JOW160:JOW166 JFA160:JFA166 IVE160:IVE166 ILI160:ILI166 IBM160:IBM166 HRQ160:HRQ166 HHU160:HHU166 GXY160:GXY166 GOC160:GOC166 GEG160:GEG166 FUK160:FUK166 FKO160:FKO166 FAS160:FAS166 EQW160:EQW166 EHA160:EHA166 DXE160:DXE166 DNI160:DNI166 DDM160:DDM166 CTQ160:CTQ166 CJU160:CJU166 BZY160:BZY166 BQC160:BQC166 BGG160:BGG166 AWK160:AWK166 AMO160:AMO166 ACS160:ACS166 SW160:SW166 JA160:JA166 WVM169:WVM175 WLQ169:WLQ175 WBU169:WBU175 VRY169:VRY175 VIC169:VIC175 UYG169:UYG175 UOK169:UOK175 UEO169:UEO175 TUS169:TUS175 TKW169:TKW175 TBA169:TBA175 SRE169:SRE175 SHI169:SHI175 RXM169:RXM175 RNQ169:RNQ175 RDU169:RDU175 QTY169:QTY175 QKC169:QKC175 QAG169:QAG175 PQK169:PQK175 PGO169:PGO175 OWS169:OWS175 OMW169:OMW175 ODA169:ODA175 NTE169:NTE175 NJI169:NJI175 MZM169:MZM175 MPQ169:MPQ175 MFU169:MFU175 LVY169:LVY175 LMC169:LMC175 LCG169:LCG175 KSK169:KSK175 KIO169:KIO175 JYS169:JYS175 JOW169:JOW175 JFA169:JFA175 IVE169:IVE175 ILI169:ILI175 IBM169:IBM175 HRQ169:HRQ175 HHU169:HHU175 GXY169:GXY175 GOC169:GOC175 GEG169:GEG175 FUK169:FUK175 FKO169:FKO175 FAS169:FAS175 EQW169:EQW175 EHA169:EHA175 DXE169:DXE175 DNI169:DNI175 DDM169:DDM175 CTQ169:CTQ175 CJU169:CJU175 BZY169:BZY175 BQC169:BQC175 BGG169:BGG175 AWK169:AWK175 AMO169:AMO175 ACS169:ACS175 SW169:SW175 JA169:JA175 WVM178:WVM184 WLQ178:WLQ184 WBU178:WBU184 VRY178:VRY184 VIC178:VIC184 UYG178:UYG184 UOK178:UOK184 UEO178:UEO184 TUS178:TUS184 TKW178:TKW184 TBA178:TBA184 SRE178:SRE184 SHI178:SHI184 RXM178:RXM184 RNQ178:RNQ184 RDU178:RDU184 QTY178:QTY184 QKC178:QKC184 QAG178:QAG184 PQK178:PQK184 PGO178:PGO184 OWS178:OWS184 OMW178:OMW184 ODA178:ODA184 NTE178:NTE184 NJI178:NJI184 MZM178:MZM184 MPQ178:MPQ184 MFU178:MFU184 LVY178:LVY184 LMC178:LMC184 LCG178:LCG184 KSK178:KSK184 KIO178:KIO184 JYS178:JYS184 JOW178:JOW184 JFA178:JFA184 IVE178:IVE184 ILI178:ILI184 IBM178:IBM184 HRQ178:HRQ184 HHU178:HHU184 GXY178:GXY184 GOC178:GOC184 GEG178:GEG184 FUK178:FUK184 FKO178:FKO184 FAS178:FAS184 EQW178:EQW184 EHA178:EHA184 DXE178:DXE184 DNI178:DNI184 DDM178:DDM184 CTQ178:CTQ184 CJU178:CJU184 BZY178:BZY184 BQC178:BQC184 BGG178:BGG184 AWK178:AWK184 AMO178:AMO184 ACS178:ACS184 SW178:SW184 JA178:JA184 WVM187:WVM193 WLQ187:WLQ193 WBU187:WBU193 VRY187:VRY193 VIC187:VIC193 UYG187:UYG193 UOK187:UOK193 UEO187:UEO193 TUS187:TUS193 TKW187:TKW193 TBA187:TBA193 SRE187:SRE193 SHI187:SHI193 RXM187:RXM193 RNQ187:RNQ193 RDU187:RDU193 QTY187:QTY193 QKC187:QKC193 QAG187:QAG193 PQK187:PQK193 PGO187:PGO193 OWS187:OWS193 OMW187:OMW193 ODA187:ODA193 NTE187:NTE193 NJI187:NJI193 MZM187:MZM193 MPQ187:MPQ193 MFU187:MFU193 LVY187:LVY193 LMC187:LMC193 LCG187:LCG193 KSK187:KSK193 KIO187:KIO193 JYS187:JYS193 JOW187:JOW193 JFA187:JFA193 IVE187:IVE193 ILI187:ILI193 IBM187:IBM193 HRQ187:HRQ193 HHU187:HHU193 GXY187:GXY193 GOC187:GOC193 GEG187:GEG193 FUK187:FUK193 FKO187:FKO193 FAS187:FAS193 EQW187:EQW193 EHA187:EHA193 DXE187:DXE193 DNI187:DNI193 DDM187:DDM193 CTQ187:CTQ193 CJU187:CJU193 BZY187:BZY193 BQC187:BQC193 BGG187:BGG193 AWK187:AWK193 AMO187:AMO193 ACS187:ACS193 SW187:SW193 JA187:JA193 WVM196:WVM202 WLQ196:WLQ202 WBU196:WBU202 VRY196:VRY202 VIC196:VIC202 UYG196:UYG202 UOK196:UOK202 UEO196:UEO202 TUS196:TUS202 TKW196:TKW202 TBA196:TBA202 SRE196:SRE202 SHI196:SHI202 RXM196:RXM202 RNQ196:RNQ202 RDU196:RDU202 QTY196:QTY202 QKC196:QKC202 QAG196:QAG202 PQK196:PQK202 PGO196:PGO202 OWS196:OWS202 OMW196:OMW202 ODA196:ODA202 NTE196:NTE202 NJI196:NJI202 MZM196:MZM202 MPQ196:MPQ202 MFU196:MFU202 LVY196:LVY202 LMC196:LMC202 LCG196:LCG202 KSK196:KSK202 KIO196:KIO202 JYS196:JYS202 JOW196:JOW202 JFA196:JFA202 IVE196:IVE202 ILI196:ILI202 IBM196:IBM202 HRQ196:HRQ202 HHU196:HHU202 GXY196:GXY202 GOC196:GOC202 GEG196:GEG202 FUK196:FUK202 FKO196:FKO202 FAS196:FAS202 EQW196:EQW202 EHA196:EHA202 DXE196:DXE202 DNI196:DNI202 DDM196:DDM202 CTQ196:CTQ202 CJU196:CJU202 BZY196:BZY202 BQC196:BQC202 BGG196:BGG202 AWK196:AWK202 AMO196:AMO202 ACS196:ACS202 SW196:SW202 JA31:JA40 SW31:SW40 ACS31:ACS40 AMO31:AMO40 AWK31:AWK40 BGG31:BGG40 BQC31:BQC40 BZY31:BZY40 CJU31:CJU40 CTQ31:CTQ40 DDM31:DDM40 DNI31:DNI40 DXE31:DXE40 EHA31:EHA40 EQW31:EQW40 FAS31:FAS40 FKO31:FKO40 FUK31:FUK40 GEG31:GEG40 GOC31:GOC40 GXY31:GXY40 HHU31:HHU40 HRQ31:HRQ40 IBM31:IBM40 ILI31:ILI40 IVE31:IVE40 JFA31:JFA40 JOW31:JOW40 JYS31:JYS40 KIO31:KIO40 KSK31:KSK40 LCG31:LCG40 LMC31:LMC40 LVY31:LVY40 MFU31:MFU40 MPQ31:MPQ40 MZM31:MZM40 NJI31:NJI40 NTE31:NTE40 ODA31:ODA40 OMW31:OMW40 OWS31:OWS40 PGO31:PGO40 PQK31:PQK40 QAG31:QAG40 QKC31:QKC40 QTY31:QTY40 RDU31:RDU40 RNQ31:RNQ40 RXM31:RXM40 SHI31:SHI40 SRE31:SRE40 TBA31:TBA40 TKW31:TKW40 TUS31:TUS40 UEO31:UEO40 UOK31:UOK40 UYG31:UYG40 VIC31:VIC40 VRY31:VRY40 WBU31:WBU40 WLQ31:WLQ40 WVM31:WVM40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Consolidar el servicio público de Empleo con enfoque de calidad para la disminución del desempleo del municipio.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03A768-6338-4D68-A8F4-08292AE0272B}"/>
</file>

<file path=customXml/itemProps2.xml><?xml version="1.0" encoding="utf-8"?>
<ds:datastoreItem xmlns:ds="http://schemas.openxmlformats.org/officeDocument/2006/customXml" ds:itemID="{FC787968-3098-4C8E-84EA-05607A4A5B0D}"/>
</file>

<file path=customXml/itemProps3.xml><?xml version="1.0" encoding="utf-8"?>
<ds:datastoreItem xmlns:ds="http://schemas.openxmlformats.org/officeDocument/2006/customXml" ds:itemID="{E092F246-886D-4CD5-AF08-668DAF9064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