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S102" i="6" s="1"/>
  <c r="AP103" i="6"/>
  <c r="AI103" i="6"/>
  <c r="AI102" i="6" s="1"/>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S93" i="6" s="1"/>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I66" i="6" s="1"/>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I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AH30" i="6" s="1"/>
  <c r="I31" i="6"/>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P30" i="6" l="1"/>
  <c r="AP57" i="6"/>
  <c r="AP93" i="6"/>
  <c r="AP138" i="6"/>
  <c r="AP75" i="6"/>
  <c r="AP120" i="6"/>
  <c r="AP156" i="6"/>
  <c r="AP21" i="6"/>
  <c r="AS39" i="6"/>
  <c r="AP39" i="6"/>
  <c r="AP66" i="6"/>
  <c r="AP84" i="6"/>
  <c r="AP102" i="6"/>
  <c r="AP129" i="6"/>
  <c r="AP147" i="6"/>
  <c r="AP174" i="6"/>
  <c r="AP192"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C109" i="5"/>
  <c r="BB69" i="5"/>
  <c r="AU186" i="5"/>
  <c r="BC201" i="5"/>
  <c r="AU69" i="5"/>
  <c r="AN186"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69"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<sst xmlns="http://schemas.openxmlformats.org/spreadsheetml/2006/main" count="10500" uniqueCount="1939">
  <si>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</si>
  <si>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</si>
  <si>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</si>
  <si>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</si>
  <si>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</si>
  <si>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</si>
  <si>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</si>
  <si>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</si>
  <si>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</si>
  <si>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</si>
  <si>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</si>
  <si>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</si>
  <si>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</si>
  <si>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</si>
  <si>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</si>
  <si>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</si>
  <si>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</si>
  <si>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</si>
  <si>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</si>
  <si>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</si>
  <si>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</si>
  <si>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</si>
  <si>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</si>
  <si>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</si>
  <si>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</si>
  <si>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</si>
  <si>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</si>
  <si>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</si>
  <si>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</si>
  <si>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</si>
  <si>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</si>
  <si>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</si>
  <si>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</si>
  <si>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</si>
  <si>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</si>
  <si>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</si>
  <si>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</si>
  <si>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</si>
  <si>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</si>
  <si>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</si>
  <si>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</si>
  <si>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</si>
  <si>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</si>
  <si>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</si>
  <si>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</si>
  <si>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</si>
  <si>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</si>
  <si>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</si>
  <si>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</si>
  <si>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</si>
  <si>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</si>
  <si>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</si>
  <si>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</si>
  <si>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</si>
  <si>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</si>
  <si>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</si>
  <si>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</si>
  <si>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</si>
  <si>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</si>
  <si>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</si>
  <si>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</si>
  <si>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</si>
  <si>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</si>
  <si>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</si>
  <si>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</si>
  <si>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</si>
  <si>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</si>
  <si>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</si>
  <si>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</si>
  <si>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</si>
  <si>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</si>
  <si>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</si>
  <si>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</si>
  <si>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</si>
  <si>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</si>
  <si>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</si>
  <si>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</si>
  <si>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</si>
  <si>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</si>
  <si>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</si>
  <si>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</si>
  <si>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</si>
  <si>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</si>
  <si>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</si>
  <si>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</si>
  <si>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</si>
  <si>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</si>
  <si>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</si>
  <si>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</si>
  <si>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</si>
  <si>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</si>
  <si>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</si>
  <si>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</si>
  <si>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</si>
  <si>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</si>
  <si>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</si>
  <si>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</si>
  <si>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</si>
  <si>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</si>
  <si>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</si>
  <si>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</si>
  <si>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</si>
  <si>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</si>
  <si>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</si>
  <si>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</si>
  <si>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</si>
  <si>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</si>
  <si>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</si>
  <si>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</si>
  <si>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</si>
  <si>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</si>
  <si>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</si>
  <si>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</si>
  <si>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</si>
  <si>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</si>
  <si>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</si>
  <si>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</si>
  <si>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</si>
  <si>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</si>
  <si>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</si>
  <si>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</si>
  <si>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</si>
  <si>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</si>
  <si>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</si>
  <si>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</si>
  <si>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</si>
  <si>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</si>
  <si>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</si>
  <si>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</si>
  <si>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</si>
  <si>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</si>
  <si>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</si>
  <si>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</si>
  <si>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</si>
  <si>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</si>
  <si>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</si>
  <si>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</si>
  <si>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</si>
  <si>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</si>
  <si>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</si>
  <si>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</si>
  <si>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</si>
  <si>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</si>
  <si>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</si>
  <si>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</si>
  <si>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</si>
  <si>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</si>
  <si>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</si>
  <si>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</si>
  <si>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</si>
  <si>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</si>
  <si>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</si>
  <si>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</si>
  <si>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</si>
  <si>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</si>
  <si>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</si>
  <si>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</si>
  <si>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</si>
  <si>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</si>
  <si>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</si>
  <si>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</si>
  <si>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</si>
  <si>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</si>
  <si>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</si>
  <si>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</si>
  <si>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</si>
  <si>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</si>
  <si>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</si>
  <si>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</si>
  <si>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</si>
  <si>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</si>
  <si>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</si>
  <si>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</si>
  <si>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</si>
  <si>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</si>
  <si>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</si>
  <si>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</si>
  <si>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</si>
  <si>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</si>
  <si>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</si>
  <si>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</si>
  <si>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</si>
  <si>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</si>
  <si>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</si>
  <si>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</si>
  <si>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</si>
  <si>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</si>
  <si>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</si>
  <si>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</si>
  <si>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</si>
  <si>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</si>
  <si>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</si>
  <si>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</si>
  <si>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</si>
  <si>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</si>
  <si>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</si>
  <si>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</si>
  <si>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</si>
  <si>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</si>
  <si>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</si>
  <si>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</si>
  <si>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</si>
  <si>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</si>
  <si>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</si>
  <si>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</si>
  <si>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</si>
  <si>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</si>
  <si>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</si>
  <si>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</si>
  <si>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</si>
  <si>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</si>
  <si>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</si>
  <si>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</si>
  <si>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</si>
  <si>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</si>
  <si>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</si>
  <si>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</si>
  <si>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</si>
  <si>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</si>
  <si>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</si>
  <si>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</si>
  <si>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</si>
  <si>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</si>
  <si>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</si>
  <si>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</si>
  <si>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</si>
  <si>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</si>
  <si>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</si>
  <si>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</si>
  <si>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</si>
  <si>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</si>
  <si>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</si>
  <si>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</si>
  <si>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</si>
  <si>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</si>
  <si>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</si>
  <si>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</si>
  <si>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</si>
  <si>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</si>
  <si>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</si>
  <si>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</si>
  <si>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</si>
  <si>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</si>
  <si>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</si>
  <si>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</si>
  <si>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</si>
  <si>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</si>
  <si>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</si>
  <si>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</si>
  <si>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</si>
  <si>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</si>
  <si>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</si>
  <si>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</si>
  <si>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</si>
  <si>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</si>
  <si>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</si>
  <si>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</si>
  <si>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</si>
  <si>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</si>
  <si>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</si>
  <si>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</si>
  <si>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</si>
  <si>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</si>
  <si>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</si>
  <si>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</si>
  <si>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</si>
  <si>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</si>
  <si>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</si>
  <si>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</si>
  <si>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</si>
  <si>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</si>
  <si>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</si>
  <si>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</si>
  <si>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</si>
  <si>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</si>
  <si>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</si>
  <si>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</si>
  <si>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</si>
  <si>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</si>
  <si>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</si>
  <si>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</si>
  <si>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</si>
  <si>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</si>
  <si>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</si>
  <si>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</si>
  <si>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</si>
  <si>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</si>
  <si>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</si>
  <si>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</si>
  <si>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</si>
  <si>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</si>
  <si>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</si>
  <si>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</si>
  <si>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</si>
  <si>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</si>
  <si>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</si>
  <si>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</si>
  <si>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</si>
  <si>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</si>
  <si>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</si>
  <si>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</si>
  <si>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</si>
  <si>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</si>
  <si>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</si>
  <si>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</si>
  <si>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</si>
  <si>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</si>
  <si>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</si>
  <si>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</si>
  <si>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</si>
  <si>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</si>
  <si>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</si>
  <si>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</si>
  <si>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</si>
  <si>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</si>
  <si>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</si>
  <si>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</si>
  <si>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</si>
  <si>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</si>
  <si>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</si>
  <si>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</si>
  <si>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</si>
  <si>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</si>
  <si>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</si>
  <si>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</si>
  <si>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</si>
  <si>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</si>
  <si>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</si>
  <si>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</si>
  <si>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</si>
  <si>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</si>
  <si>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</si>
  <si>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</si>
  <si>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</si>
  <si>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</si>
  <si>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</si>
  <si>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</si>
  <si>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</si>
  <si>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</si>
  <si>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</si>
  <si>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</si>
  <si>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</si>
  <si>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</si>
  <si>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</si>
  <si>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</si>
  <si>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</si>
  <si>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</si>
  <si>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</si>
  <si>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</si>
  <si>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</si>
  <si>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</si>
  <si>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</si>
  <si>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</si>
  <si>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</si>
  <si>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</si>
  <si>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</si>
  <si>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</si>
  <si>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</si>
  <si>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</si>
  <si>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</si>
  <si>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</si>
  <si>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</si>
  <si>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</si>
  <si>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</si>
  <si>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</si>
  <si>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</si>
  <si>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</si>
  <si>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</si>
  <si>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</si>
  <si>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</si>
  <si>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</si>
  <si>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</si>
  <si>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</si>
  <si>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</si>
  <si>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</si>
  <si>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</si>
  <si>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</si>
  <si>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</si>
  <si>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</si>
  <si>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</si>
  <si>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</si>
  <si>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</si>
  <si>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</si>
  <si>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</si>
  <si>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</si>
  <si>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</si>
  <si>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</si>
  <si>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</si>
  <si>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</si>
  <si>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</si>
  <si>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</si>
  <si>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</si>
  <si>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</si>
  <si>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</si>
  <si>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</si>
  <si>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</si>
  <si>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</si>
  <si>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</si>
  <si>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</si>
  <si>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</si>
  <si>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</si>
  <si>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</si>
  <si>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</si>
  <si>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</si>
  <si>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</si>
  <si>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</si>
  <si>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</si>
  <si>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</si>
  <si>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</si>
  <si>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</si>
  <si>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</si>
  <si>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</si>
  <si>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</si>
  <si>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</si>
  <si>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</si>
  <si>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</si>
  <si>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</si>
  <si>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</si>
  <si>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</si>
  <si>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</si>
  <si>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</si>
  <si>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</si>
  <si>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</si>
  <si>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</si>
  <si>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</si>
  <si>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</si>
  <si>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</si>
  <si>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</si>
  <si>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</si>
  <si>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</si>
  <si>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</si>
  <si>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</si>
  <si>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</si>
  <si>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</si>
  <si>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</si>
  <si>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</si>
  <si>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</si>
  <si>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</si>
  <si>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</si>
  <si>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</si>
  <si>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</si>
  <si>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</si>
  <si>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</si>
  <si>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</si>
  <si>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</si>
  <si>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</si>
  <si>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</si>
  <si>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</si>
  <si>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</si>
  <si>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</si>
  <si>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</si>
  <si>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</si>
  <si>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</si>
  <si>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</si>
  <si>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</si>
  <si>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</si>
  <si>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</si>
  <si>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</si>
  <si>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</si>
  <si>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</si>
  <si>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</si>
  <si>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</si>
  <si>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</si>
  <si>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</si>
  <si>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</si>
  <si>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</si>
  <si>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</si>
  <si>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</si>
  <si>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</si>
  <si>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</si>
  <si>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</si>
  <si>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</si>
  <si>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</si>
  <si>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</si>
  <si>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</si>
  <si>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</si>
  <si>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</si>
  <si>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</si>
  <si>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</si>
  <si>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</si>
  <si>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</si>
  <si>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</si>
  <si>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</si>
  <si>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</si>
  <si>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</si>
  <si>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</si>
  <si>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</si>
  <si>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</si>
  <si>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</si>
  <si>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</si>
  <si>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</si>
  <si>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</si>
  <si>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</si>
  <si>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</si>
  <si>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</si>
  <si>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</si>
  <si>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</si>
  <si>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</si>
  <si>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</si>
  <si>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</si>
  <si>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</si>
  <si>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</si>
  <si>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</si>
  <si>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</si>
  <si>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</si>
  <si>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</si>
  <si>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</si>
  <si>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</si>
  <si>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</si>
  <si>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</si>
  <si>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</si>
  <si>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</si>
  <si>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</si>
  <si>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</si>
  <si>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</si>
  <si>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</si>
  <si>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</si>
  <si>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</si>
  <si>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</si>
  <si>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</si>
  <si>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</si>
  <si>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</si>
  <si>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</si>
  <si>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</si>
  <si>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</si>
  <si>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</si>
  <si>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</si>
  <si>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</si>
  <si>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</si>
  <si>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</si>
  <si>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</si>
  <si>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</si>
  <si>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</si>
  <si>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</si>
  <si>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</si>
  <si>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</si>
  <si>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</si>
  <si>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</si>
  <si>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</si>
  <si>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</si>
  <si>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</si>
  <si>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</si>
  <si>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</si>
  <si>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</si>
  <si>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</si>
  <si>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</si>
  <si>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</si>
  <si>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</si>
  <si>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</si>
  <si>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</si>
  <si>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</si>
  <si>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</si>
  <si>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</si>
  <si>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</si>
  <si>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</si>
  <si>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</si>
  <si>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</si>
  <si>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</si>
  <si>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</si>
  <si>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</si>
  <si>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</si>
  <si>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</si>
  <si>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</si>
  <si>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</si>
  <si>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</si>
  <si>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</si>
  <si>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</si>
  <si>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</si>
  <si>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</si>
  <si>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</si>
  <si>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</si>
  <si>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</si>
  <si>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</si>
  <si>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</si>
  <si>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</si>
  <si>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</si>
  <si>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</si>
  <si>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</si>
  <si>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</si>
  <si>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</si>
  <si>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</si>
  <si>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</si>
  <si>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</si>
  <si>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</si>
  <si>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</si>
  <si>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</si>
  <si>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</si>
  <si>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</si>
  <si>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</si>
  <si>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</si>
  <si>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</si>
  <si>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</si>
  <si>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</si>
  <si>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</si>
  <si>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</si>
  <si>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</si>
  <si>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</si>
  <si>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</si>
  <si>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</si>
  <si>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</si>
  <si>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</si>
  <si>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</si>
  <si>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</si>
  <si>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</si>
  <si>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</si>
  <si>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</si>
  <si>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</si>
  <si>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</si>
  <si>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</si>
  <si>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</si>
  <si>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</si>
  <si>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</si>
  <si>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</si>
  <si>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</si>
  <si>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</si>
  <si>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</si>
  <si>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</si>
  <si>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</si>
  <si>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</si>
  <si>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</si>
  <si>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</si>
  <si>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</si>
  <si>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</si>
  <si>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</si>
  <si>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</si>
  <si>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</si>
  <si>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</si>
  <si>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</si>
  <si>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</si>
  <si>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</si>
  <si>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</si>
  <si>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</si>
  <si>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</si>
  <si>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</si>
  <si>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</si>
  <si>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</si>
  <si>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</si>
  <si>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</si>
  <si>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</si>
  <si>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</si>
  <si>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</si>
  <si>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</si>
  <si>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</si>
  <si>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</si>
  <si>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</si>
  <si>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</si>
  <si>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</si>
  <si>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</si>
  <si>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</si>
  <si>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</si>
  <si>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</si>
  <si>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</si>
  <si>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</si>
  <si>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</si>
  <si>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</si>
  <si>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</si>
  <si>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</si>
  <si>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</si>
  <si>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</si>
  <si>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</si>
  <si>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</si>
  <si>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</si>
  <si>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</si>
  <si>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</si>
  <si>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</si>
  <si>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</si>
  <si>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</si>
  <si>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</si>
  <si>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</si>
  <si>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</si>
  <si>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</si>
  <si>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</si>
  <si>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</si>
  <si>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</si>
  <si>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</si>
  <si>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</si>
  <si>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</si>
  <si>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</si>
  <si>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</si>
  <si>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</si>
  <si>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</si>
  <si>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</si>
  <si>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</si>
  <si>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</si>
  <si>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</si>
  <si>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</si>
  <si>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</si>
  <si>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</si>
  <si>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</si>
  <si>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</si>
  <si>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</si>
  <si>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</si>
  <si>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</si>
  <si>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</si>
  <si>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</si>
  <si>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</si>
  <si>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</si>
  <si>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</si>
  <si>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</si>
  <si>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</si>
  <si>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</si>
  <si>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</si>
  <si>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</si>
  <si>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</si>
  <si>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</si>
  <si>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</si>
  <si>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</si>
  <si>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</si>
  <si>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</si>
  <si>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</si>
  <si>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</si>
  <si>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</si>
  <si>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</si>
  <si>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</si>
  <si>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</si>
  <si>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</si>
  <si>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</si>
  <si>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</si>
  <si>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</si>
  <si>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</si>
  <si>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</si>
  <si>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</si>
  <si>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</si>
  <si>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</si>
  <si>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</si>
  <si>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</si>
  <si>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</si>
  <si>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</si>
  <si>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</si>
  <si>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</si>
  <si>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</si>
  <si>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</si>
  <si>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</si>
  <si>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</si>
  <si>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</si>
  <si>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</si>
  <si>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</si>
  <si>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</si>
  <si>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</si>
  <si>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</si>
  <si>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</si>
  <si>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</si>
  <si>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</si>
  <si>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</si>
  <si>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</si>
  <si>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</si>
  <si>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</si>
  <si>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</si>
  <si>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</si>
  <si>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</si>
  <si>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</si>
  <si>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</si>
  <si>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</si>
  <si>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</si>
  <si>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</si>
  <si>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</si>
  <si>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</si>
  <si>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</si>
  <si>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</si>
  <si>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</si>
  <si>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</si>
  <si>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</si>
  <si>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</si>
  <si>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</si>
  <si>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</si>
  <si>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</si>
  <si>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</si>
  <si>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</si>
  <si>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</si>
  <si>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</si>
  <si>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</si>
  <si>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</si>
  <si>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</si>
  <si>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</si>
  <si>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</si>
  <si>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</si>
  <si>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</si>
  <si>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</si>
  <si>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</si>
  <si>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</si>
  <si>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</si>
  <si>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</si>
  <si>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</si>
  <si>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</si>
  <si>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</si>
  <si>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</si>
  <si>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</si>
  <si>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</si>
  <si>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</si>
  <si>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</si>
  <si>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</si>
  <si>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</si>
  <si>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</si>
  <si>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</si>
  <si>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</si>
  <si>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</si>
  <si>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</si>
  <si>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</si>
  <si>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</si>
  <si>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</si>
  <si>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</si>
  <si>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</si>
  <si>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</si>
  <si>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</si>
  <si>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</si>
  <si>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</si>
  <si>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</si>
  <si>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</si>
  <si>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</si>
  <si>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</si>
  <si>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</si>
  <si>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</si>
  <si>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</si>
  <si>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</si>
  <si>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</si>
  <si>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</si>
  <si>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</si>
  <si>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</si>
  <si>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</si>
  <si>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</si>
  <si>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</si>
  <si>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</si>
  <si>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</si>
  <si>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</si>
  <si>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</si>
  <si>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</si>
  <si>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</si>
  <si>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</si>
  <si>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</si>
  <si>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</si>
  <si>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</si>
  <si>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</si>
  <si>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</si>
  <si>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</si>
  <si>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</si>
  <si>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</si>
  <si>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</si>
  <si>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</si>
  <si>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</si>
  <si>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</si>
  <si>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</si>
  <si>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</si>
  <si>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</si>
  <si>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</si>
  <si>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</si>
  <si>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</si>
  <si>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</si>
  <si>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</si>
  <si>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</si>
  <si>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</si>
  <si>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</si>
  <si>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</si>
  <si>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</si>
  <si>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</si>
  <si>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</si>
  <si>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</si>
  <si>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</si>
  <si>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</si>
  <si>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</si>
  <si>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</si>
  <si>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</si>
  <si>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</si>
  <si>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</si>
  <si>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</si>
  <si>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</si>
  <si>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</si>
  <si>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</si>
  <si>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</si>
  <si>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</si>
  <si>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</si>
  <si>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</si>
  <si>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</si>
  <si>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</si>
  <si>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</si>
  <si>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</si>
  <si>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</si>
  <si>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</si>
  <si>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</si>
  <si>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</si>
  <si>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</si>
  <si>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</si>
  <si>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</si>
  <si>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</si>
  <si>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</si>
  <si>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</si>
  <si>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</si>
  <si>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</si>
  <si>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</si>
  <si>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</si>
  <si>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</si>
  <si>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</si>
  <si>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</si>
  <si>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</si>
  <si>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</si>
  <si>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</si>
  <si>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</si>
  <si>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</si>
  <si>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</si>
  <si>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</si>
  <si>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</si>
  <si>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</si>
  <si>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</si>
  <si>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</si>
  <si>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</si>
  <si>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</si>
  <si>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</si>
  <si>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</si>
  <si>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</si>
  <si>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</si>
  <si>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</si>
  <si>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</si>
  <si>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</si>
  <si>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</si>
  <si>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</si>
  <si>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</si>
  <si>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</si>
  <si>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</si>
  <si>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</si>
  <si>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</si>
  <si>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</si>
  <si>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</si>
  <si>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</si>
  <si>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</si>
  <si>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</si>
  <si>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</si>
  <si>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</si>
  <si>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</si>
  <si>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</si>
  <si>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</si>
  <si>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</si>
  <si>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</si>
  <si>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</si>
  <si>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</si>
  <si>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</si>
  <si>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</si>
  <si>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</si>
  <si>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</si>
  <si>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</si>
  <si>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</si>
  <si>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</si>
  <si>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</si>
  <si>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</si>
  <si>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</si>
  <si>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</si>
  <si>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</si>
  <si>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</si>
  <si>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</si>
  <si>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</si>
  <si>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</si>
  <si>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</si>
  <si>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</si>
  <si>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</si>
  <si>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</si>
  <si>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</si>
  <si>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</si>
  <si>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</si>
  <si>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</si>
  <si>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</si>
  <si>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</si>
  <si>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</si>
  <si>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</si>
  <si>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</si>
  <si>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</si>
  <si>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</si>
  <si>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</si>
  <si>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</si>
  <si>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</si>
  <si>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</si>
  <si>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</si>
  <si>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</si>
  <si>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</si>
  <si>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</si>
  <si>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</si>
  <si>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</si>
  <si>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</si>
  <si>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</si>
  <si>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</si>
  <si>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</si>
  <si>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</si>
  <si>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</si>
  <si>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</si>
  <si>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</si>
  <si>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</si>
  <si>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</si>
  <si>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</si>
  <si>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</si>
  <si>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</si>
  <si>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</si>
  <si>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</si>
  <si>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</si>
  <si>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</si>
  <si>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</si>
  <si>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</si>
  <si>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</si>
  <si>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</si>
  <si>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</si>
  <si>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</si>
  <si>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</si>
  <si>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</si>
  <si>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</si>
  <si>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</si>
  <si>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</si>
  <si>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</si>
  <si>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</si>
  <si>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</si>
  <si>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</si>
  <si>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</si>
  <si>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</si>
  <si>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</si>
  <si>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</si>
  <si>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</si>
  <si>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</si>
  <si>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</si>
  <si>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</si>
  <si>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</si>
  <si>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</si>
  <si>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</si>
  <si>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</si>
  <si>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</si>
  <si>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</si>
  <si>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</si>
  <si>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</si>
  <si>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</si>
  <si>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</si>
  <si>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</si>
  <si>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</si>
  <si>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</si>
  <si>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</si>
  <si>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</si>
  <si>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</si>
  <si>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</si>
  <si>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</si>
  <si>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</si>
  <si>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</si>
  <si>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</si>
  <si>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</si>
  <si>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</si>
  <si>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</si>
  <si>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</si>
  <si>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</si>
  <si>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</si>
  <si>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</si>
  <si>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</si>
  <si>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</si>
  <si>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</si>
  <si>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</si>
  <si>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</si>
  <si>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</si>
  <si>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</si>
  <si>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</si>
  <si>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</si>
  <si>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</si>
  <si>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</si>
  <si>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</si>
  <si>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</si>
  <si>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</si>
  <si>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</si>
  <si>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</si>
  <si>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</si>
  <si>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</si>
  <si>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</si>
  <si>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</si>
  <si>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</si>
  <si>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</si>
  <si>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</si>
  <si>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</si>
  <si>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</si>
  <si>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</si>
  <si>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</si>
  <si>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</si>
  <si>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</si>
  <si>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</si>
  <si>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</si>
  <si>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</si>
  <si>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</si>
  <si>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</si>
  <si>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</si>
  <si>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</si>
  <si>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</si>
  <si>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</si>
  <si>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</si>
  <si>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</si>
  <si>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</si>
  <si>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</si>
  <si>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</si>
  <si>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</si>
  <si>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</si>
  <si>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</si>
  <si>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</si>
  <si>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</si>
  <si>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</si>
  <si>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</si>
  <si>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</si>
  <si>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</si>
  <si>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</si>
  <si>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</si>
  <si>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</si>
  <si>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</si>
  <si>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</si>
  <si>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</si>
  <si>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</si>
  <si>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</si>
  <si>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</si>
  <si>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</si>
  <si>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</si>
  <si>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</si>
  <si>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</si>
  <si>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</si>
  <si>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</si>
  <si>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</si>
  <si>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</si>
  <si>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</si>
  <si>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</si>
  <si>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</si>
  <si>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</si>
  <si>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</si>
  <si>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</si>
  <si>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</si>
  <si>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</si>
  <si>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</si>
  <si>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</si>
  <si>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</si>
  <si>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</si>
  <si>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</si>
  <si>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</si>
  <si>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</si>
  <si>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</si>
  <si>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</si>
  <si>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</si>
  <si>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</si>
  <si>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</si>
  <si>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</si>
  <si>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</si>
  <si>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</si>
  <si>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</si>
  <si>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</si>
  <si>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</si>
  <si>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</si>
  <si>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</si>
  <si>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</si>
  <si>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</si>
  <si>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</si>
  <si>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</si>
  <si>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</si>
  <si>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</si>
  <si>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</si>
  <si>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</si>
  <si>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</si>
  <si>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</si>
  <si>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</si>
  <si>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</si>
  <si>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</si>
  <si>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</si>
  <si>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</si>
  <si>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</si>
  <si>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</si>
  <si>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</si>
  <si>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</si>
  <si>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</si>
  <si>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</si>
  <si>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</si>
  <si>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</si>
  <si>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</si>
  <si>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</si>
  <si>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</si>
  <si>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</si>
  <si>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</si>
  <si>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</si>
  <si>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</si>
  <si>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</si>
  <si>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</si>
  <si>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</si>
  <si>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</si>
  <si>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</si>
  <si>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</si>
  <si>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</si>
  <si>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</si>
  <si>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</si>
  <si>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</si>
  <si>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</si>
  <si>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</si>
  <si>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</si>
  <si>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</si>
  <si>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</si>
  <si>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</si>
  <si>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</si>
  <si>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</si>
  <si>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</si>
  <si>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</si>
  <si>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</si>
  <si>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</si>
  <si>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</si>
  <si>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</si>
  <si>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</si>
  <si>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</si>
  <si>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</si>
  <si>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</si>
  <si>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</si>
  <si>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</si>
  <si>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</si>
  <si>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</si>
  <si>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</si>
  <si>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</si>
  <si>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</si>
  <si>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</si>
  <si>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</si>
  <si>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</si>
  <si>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</si>
  <si>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</si>
  <si>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</si>
  <si>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</si>
  <si>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</si>
  <si>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</si>
  <si>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</si>
  <si>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</si>
  <si>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</si>
  <si>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</si>
  <si>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</si>
  <si>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</si>
  <si>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</si>
  <si>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</si>
  <si>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</si>
  <si>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</si>
  <si>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</si>
  <si>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</si>
  <si>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</si>
  <si>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</si>
  <si>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</si>
  <si>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</si>
  <si>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</si>
  <si>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</si>
  <si>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</si>
  <si>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</si>
  <si>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</si>
  <si>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</si>
  <si>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</si>
  <si>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</si>
  <si>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</si>
  <si>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</si>
  <si>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</si>
  <si>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</si>
  <si>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</si>
  <si>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</si>
  <si>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</si>
  <si>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</si>
  <si>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</si>
  <si>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</si>
  <si>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</si>
  <si>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</si>
  <si>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</si>
  <si>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</si>
  <si>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</si>
  <si>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</si>
  <si>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</si>
  <si>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</si>
  <si>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</si>
  <si>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</si>
  <si>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</si>
  <si>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</si>
  <si>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</si>
  <si>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</si>
  <si>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</si>
  <si>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</si>
  <si>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</si>
  <si>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</si>
  <si>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</si>
  <si>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</si>
  <si>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</si>
  <si>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</si>
  <si>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</si>
  <si>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</si>
  <si>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</si>
  <si>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</si>
  <si>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</si>
  <si>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</si>
  <si>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</si>
  <si>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</si>
  <si>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</si>
  <si>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</si>
  <si>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</si>
  <si>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</si>
  <si>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</si>
  <si>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</si>
  <si>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</si>
  <si>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</si>
  <si>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</si>
  <si>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</si>
  <si>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</si>
  <si>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</si>
  <si>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</si>
  <si>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</si>
  <si>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</si>
  <si>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</si>
  <si>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</si>
  <si>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</si>
  <si>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</si>
  <si>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</si>
  <si>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</si>
  <si>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</si>
  <si>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</si>
  <si>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</si>
  <si>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</si>
  <si>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</si>
  <si>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</si>
  <si>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</si>
  <si>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</si>
  <si>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</si>
  <si>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</si>
  <si>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</si>
  <si>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</si>
  <si>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</si>
  <si>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</si>
  <si>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</si>
  <si>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</si>
  <si>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</si>
  <si>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</si>
  <si>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</si>
  <si>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</si>
  <si>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</si>
  <si>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</si>
  <si>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</si>
  <si>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</si>
  <si>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</si>
  <si>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</si>
  <si>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</si>
  <si>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</si>
  <si>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</si>
  <si>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</si>
  <si>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</si>
  <si>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</si>
  <si>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</si>
  <si>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</si>
  <si>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</si>
  <si>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</si>
  <si>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</si>
  <si>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</si>
  <si>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</si>
  <si>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</si>
  <si>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</si>
  <si>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</si>
  <si>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</si>
  <si>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</si>
  <si>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</si>
  <si>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</si>
  <si>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</si>
  <si>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</si>
  <si>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</si>
  <si>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</si>
  <si>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</si>
  <si>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</si>
  <si>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</si>
  <si>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</si>
  <si>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</si>
  <si>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</si>
  <si>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</si>
  <si>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</si>
  <si>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</si>
  <si>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</si>
  <si>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</si>
  <si>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</si>
  <si>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</si>
  <si>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</si>
  <si>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</si>
  <si>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</si>
  <si>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</si>
  <si>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</si>
  <si>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</si>
  <si>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</si>
  <si>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</si>
  <si>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</si>
  <si>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</si>
  <si>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</si>
  <si>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</si>
  <si>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</si>
  <si>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</si>
  <si>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</si>
  <si>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</si>
  <si>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</si>
  <si>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</si>
  <si>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</si>
  <si>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</si>
  <si>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</si>
  <si>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</si>
  <si>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</si>
  <si>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</si>
  <si>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</si>
  <si>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</si>
  <si>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</si>
  <si>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</si>
  <si>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</si>
  <si>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</si>
  <si>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</si>
  <si>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</si>
  <si>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</si>
  <si>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</si>
  <si>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</si>
  <si>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</si>
  <si>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</si>
  <si>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</si>
  <si>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</si>
  <si>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</si>
  <si>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</si>
  <si>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</si>
  <si>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</si>
  <si>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</si>
  <si>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</si>
  <si>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</si>
  <si>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</si>
  <si>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</si>
  <si>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</si>
  <si>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</si>
  <si>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</si>
  <si>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</si>
  <si>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</si>
  <si>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</si>
  <si>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</si>
  <si>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</si>
  <si>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</si>
  <si>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</si>
  <si>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</si>
  <si>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</si>
  <si>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</si>
  <si>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</si>
  <si>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</si>
  <si>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</si>
  <si>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</si>
  <si>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</si>
  <si>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</si>
  <si>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</si>
  <si>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</si>
  <si>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</si>
  <si>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</si>
  <si>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</si>
  <si>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</si>
  <si>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</si>
  <si>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</si>
  <si>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</si>
  <si>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</si>
  <si>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</si>
  <si>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</si>
  <si>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</si>
  <si>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</si>
  <si>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</si>
  <si>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</si>
  <si>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</si>
  <si>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</si>
  <si>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</si>
  <si>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</si>
  <si>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</si>
  <si>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</si>
  <si>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</si>
  <si>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</si>
  <si>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</si>
  <si>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</si>
  <si>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</si>
  <si>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</si>
  <si>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</si>
  <si>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</si>
  <si>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</si>
  <si>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</si>
  <si>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</si>
  <si>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</si>
  <si>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</si>
  <si>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</si>
  <si>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</si>
  <si>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</si>
  <si>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</si>
  <si>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</si>
  <si>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</si>
  <si>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</si>
  <si>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</si>
  <si>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</si>
  <si>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</si>
  <si>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</si>
  <si>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</si>
  <si>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</si>
  <si>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</si>
  <si>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</si>
  <si>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</si>
  <si>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</si>
  <si>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</si>
  <si>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</si>
  <si>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</si>
  <si>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</si>
  <si>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</si>
  <si>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</si>
  <si>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</si>
  <si>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</si>
  <si>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</si>
  <si>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</si>
  <si>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</si>
  <si>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</si>
  <si>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</si>
  <si>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</si>
  <si>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</si>
  <si>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</si>
  <si>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</si>
  <si>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</si>
  <si>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</si>
  <si>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</si>
  <si>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</si>
  <si>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</si>
  <si>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</si>
  <si>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</si>
  <si>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</si>
  <si>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</si>
  <si>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</si>
  <si>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</si>
  <si>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</si>
  <si>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</si>
  <si>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</si>
  <si>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</si>
  <si>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</si>
  <si>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</si>
  <si>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</si>
  <si>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</si>
  <si>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</si>
  <si>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</si>
  <si>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</si>
  <si>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</si>
  <si>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</si>
  <si>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</si>
  <si>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</si>
  <si>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</si>
  <si>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</si>
  <si>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</si>
  <si>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</si>
  <si>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</si>
  <si>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</si>
  <si>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</si>
  <si>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</si>
  <si>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</si>
  <si>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</si>
  <si>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</si>
  <si>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</si>
  <si>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</si>
  <si>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</si>
  <si>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</si>
  <si>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</si>
  <si>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</si>
  <si>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</si>
  <si>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</si>
  <si>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</si>
  <si>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</si>
  <si>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</si>
  <si>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</si>
  <si>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</si>
  <si>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</si>
  <si>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</si>
  <si>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</si>
  <si>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</si>
  <si>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</si>
  <si>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</si>
  <si>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</si>
  <si>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</si>
  <si>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</si>
  <si>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</si>
  <si>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</si>
  <si>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</si>
  <si>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</si>
  <si>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</si>
  <si>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</si>
  <si>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</si>
  <si>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</si>
  <si>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</si>
  <si>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</si>
  <si>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</si>
  <si>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</si>
  <si>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</si>
  <si>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</si>
  <si>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</si>
  <si>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</si>
  <si>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</si>
  <si>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</si>
  <si>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</si>
  <si>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</si>
  <si>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</si>
  <si>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</si>
  <si>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</si>
  <si>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</si>
  <si>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</si>
  <si>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</si>
  <si>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</si>
  <si>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</si>
  <si>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</si>
  <si>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</si>
  <si>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</si>
  <si>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</si>
  <si>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</si>
  <si>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</si>
  <si>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</si>
  <si>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</si>
  <si>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</si>
  <si>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</si>
  <si>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</si>
  <si>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</si>
  <si>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</si>
  <si>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</si>
  <si>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</si>
  <si>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</si>
  <si>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</si>
  <si>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</si>
  <si>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</si>
  <si>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</si>
  <si>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</si>
  <si>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</si>
  <si>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</si>
  <si>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</si>
  <si>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</si>
  <si>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</si>
  <si>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</si>
  <si>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</si>
  <si>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</si>
  <si>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</si>
  <si>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</si>
  <si>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</si>
  <si>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</si>
  <si>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</si>
  <si>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</si>
  <si>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</si>
  <si>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</si>
  <si>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</si>
  <si>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</si>
  <si>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</si>
  <si>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</si>
  <si>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</si>
  <si>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</si>
  <si>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</si>
  <si>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</si>
  <si>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</si>
  <si>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</si>
  <si>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</si>
  <si>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</si>
  <si>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</si>
  <si>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</si>
  <si>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</si>
  <si>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</si>
  <si>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</si>
  <si>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</si>
  <si>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</si>
  <si>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</si>
  <si>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</si>
  <si>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</si>
  <si>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</si>
  <si>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</si>
  <si>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</si>
  <si>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</si>
  <si>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</si>
  <si>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</si>
  <si>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</si>
  <si>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</si>
  <si>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</si>
  <si>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</si>
  <si>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</si>
  <si>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</si>
  <si>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</si>
  <si>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</si>
  <si>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</si>
  <si>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</si>
  <si>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</si>
  <si>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</si>
  <si>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</si>
  <si>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</si>
  <si>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</si>
  <si>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</si>
  <si>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</si>
  <si>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</si>
  <si>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</si>
  <si>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</si>
  <si>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</si>
  <si>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</si>
  <si>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</si>
  <si>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</si>
  <si>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</si>
  <si>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</si>
  <si>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</si>
  <si>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</si>
  <si>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</si>
  <si>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</si>
  <si>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</si>
  <si>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</si>
  <si>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</si>
  <si>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</si>
  <si>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</si>
  <si>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</si>
  <si>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</si>
  <si>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</si>
  <si>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</si>
  <si>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</si>
  <si>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</si>
  <si>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</si>
  <si>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</si>
  <si>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</si>
  <si>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</si>
  <si>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</si>
  <si>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</si>
  <si>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</si>
  <si>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</si>
  <si>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</si>
  <si>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</si>
  <si>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</si>
  <si>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</si>
  <si>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</si>
  <si>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</si>
  <si>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</si>
  <si>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</si>
  <si>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</si>
  <si>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</si>
  <si>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</si>
  <si>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</si>
  <si>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</si>
  <si>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</si>
  <si>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</si>
  <si>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</si>
  <si>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</si>
  <si>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</si>
  <si>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</si>
  <si>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</si>
  <si>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</si>
  <si>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</si>
  <si>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</si>
  <si>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</si>
  <si>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</si>
  <si>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</si>
  <si>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</si>
  <si>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</si>
  <si>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</si>
  <si>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</si>
  <si>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</si>
  <si>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</si>
  <si>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</si>
  <si>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</si>
  <si>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</si>
  <si>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</si>
  <si>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</si>
  <si>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</si>
  <si>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</si>
  <si>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</si>
  <si>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</si>
  <si>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</si>
  <si>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</si>
  <si>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</si>
  <si>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</si>
  <si>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</si>
  <si>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</si>
  <si>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</si>
  <si>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</si>
  <si>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</si>
  <si>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</si>
  <si>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</si>
  <si>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</si>
  <si>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</si>
  <si>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</si>
  <si>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</si>
  <si>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</si>
  <si>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</si>
  <si>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</si>
  <si>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</si>
  <si>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</si>
  <si>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</si>
  <si>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</si>
  <si>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</si>
  <si>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</si>
  <si>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</si>
  <si>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</si>
  <si>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</si>
  <si>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</si>
  <si>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</si>
  <si>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</si>
  <si>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</si>
  <si>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</si>
  <si>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</si>
  <si>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</si>
  <si>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</si>
  <si>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</si>
  <si>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</si>
  <si>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</si>
  <si>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</si>
  <si>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</si>
  <si>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</si>
  <si>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</si>
  <si>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</si>
  <si>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</si>
  <si>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</si>
  <si>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</si>
  <si>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</si>
  <si>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</si>
  <si>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</si>
  <si>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</si>
  <si>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</si>
  <si>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</si>
  <si>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</si>
  <si>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</si>
  <si>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</si>
  <si>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</si>
  <si>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</si>
  <si>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</si>
  <si>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</si>
  <si>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</si>
  <si>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</si>
  <si>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</si>
  <si>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</si>
  <si>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</si>
  <si>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</si>
  <si>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</si>
  <si>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</si>
  <si>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</si>
  <si>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</si>
  <si>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</si>
  <si>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</si>
  <si>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</si>
  <si>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</si>
  <si>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</si>
  <si>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</si>
  <si>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</si>
  <si>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</si>
  <si>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</si>
  <si>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</si>
  <si>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</si>
  <si>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</si>
  <si>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</si>
  <si>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</si>
  <si>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</si>
  <si>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</si>
  <si>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</si>
  <si>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</si>
  <si>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</si>
  <si>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</si>
  <si>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</si>
  <si>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</si>
  <si>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</si>
  <si>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</si>
  <si>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</si>
  <si>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</si>
  <si>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</si>
  <si>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</si>
  <si>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</si>
  <si>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</si>
  <si>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</si>
  <si>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</si>
  <si>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</si>
  <si>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</si>
  <si>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</si>
  <si>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</si>
  <si>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</si>
  <si>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</si>
  <si>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</si>
  <si>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</si>
  <si>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</si>
  <si>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</si>
  <si>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</si>
  <si>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</si>
  <si>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</si>
  <si>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</si>
  <si>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</si>
  <si>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</si>
  <si>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</si>
  <si>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</si>
  <si>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</si>
  <si>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</si>
  <si>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</si>
  <si>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</si>
  <si>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</si>
  <si>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</si>
  <si>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</si>
  <si>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</si>
  <si>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</si>
  <si>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</si>
  <si>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</si>
  <si>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</si>
  <si>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</si>
  <si>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</si>
  <si>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</si>
  <si>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</si>
  <si>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</si>
  <si>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</si>
  <si>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</si>
  <si>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</si>
  <si>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</si>
  <si>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</si>
  <si>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</si>
  <si>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</si>
  <si>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</si>
  <si>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</si>
  <si>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</si>
  <si>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</si>
  <si>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</si>
  <si>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</si>
  <si>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</si>
  <si>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</si>
  <si>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</si>
  <si>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</si>
  <si>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</si>
  <si>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</si>
  <si>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</si>
  <si>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</si>
  <si>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</si>
  <si>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</si>
  <si>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</si>
  <si>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</si>
  <si>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</si>
  <si>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</si>
  <si>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</si>
  <si>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</si>
  <si>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</si>
  <si>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</si>
  <si>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</si>
  <si>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</si>
  <si>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</si>
  <si>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</si>
  <si>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</si>
  <si>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</si>
  <si>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</si>
  <si>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</si>
  <si>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</si>
  <si>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</si>
  <si>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</si>
  <si>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</si>
  <si>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</si>
  <si>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</si>
  <si>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</si>
  <si>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</si>
  <si>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</si>
  <si>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</si>
  <si>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</si>
  <si>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</si>
  <si>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</si>
  <si>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</si>
  <si>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</si>
  <si>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</si>
  <si>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</si>
  <si>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</si>
  <si>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</si>
  <si>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</si>
  <si>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</si>
  <si>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</si>
  <si>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</si>
  <si>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IMPLEMENTACION DE ESTRATEGIAS</t>
  </si>
  <si>
    <t>Número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</si>
</sst>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73" fontId="28" fillId="34" borderId="33" xfId="0" applyNumberFormat="1" applyFont="1" applyFill="1" applyBorder="1" applyAlignment="1" applyProtection="1">
      <alignment horizontal="center" vertical="center" textRotation="90" wrapText="1"/>
      <protection locked="0"/>
    </xf>
    <xf numFmtId="173"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E3. - Infraestructura, Planeación, Ambiente y Servicios Públicos</v>
      </c>
      <c r="D5" s="889"/>
      <c r="E5" s="889"/>
      <c r="F5" s="889"/>
      <c r="G5" s="889"/>
      <c r="H5" s="889"/>
      <c r="I5" s="890"/>
      <c r="J5" s="891" t="s">
        <v>1672</v>
      </c>
      <c r="K5" s="892"/>
      <c r="L5" s="893" t="str">
        <f>VLOOKUP($D$9,'CONSOLIDADO PLAN DESARROLLO'!$DT$9:$DZ$62,5,0)</f>
        <v>Servicios Públicos</v>
      </c>
      <c r="M5" s="893"/>
      <c r="N5" s="893"/>
      <c r="O5" s="893"/>
      <c r="P5" s="893"/>
      <c r="Q5" s="893"/>
      <c r="R5" s="893"/>
      <c r="S5" s="893"/>
      <c r="T5" s="893"/>
      <c r="U5" s="894"/>
      <c r="V5" s="895" t="s">
        <v>1790</v>
      </c>
      <c r="W5" s="896"/>
      <c r="X5" s="896"/>
      <c r="Y5" s="86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E3.P_C - ALUMBRADO PÚBLICO, ENERGÍA Y ENERGÍAS RENOVABLES, GAS, CONECTIVIDAD Y TELECOMUNICACIONES</v>
      </c>
      <c r="D6" s="864"/>
      <c r="E6" s="864"/>
      <c r="F6" s="865"/>
      <c r="G6" s="970" t="s">
        <v>1792</v>
      </c>
      <c r="H6" s="971"/>
      <c r="I6" s="971"/>
      <c r="J6" s="971"/>
      <c r="K6" s="972" t="str">
        <f>VLOOKUP($D$9,'CONSOLIDADO PLAN DESARROLLO'!$DT$9:$DZ$62,7,0)</f>
        <v>Garantizar el acceso a servicios públicos diferentes a saneamiento básico en adecuadas condiciones de cobertura y calidad</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86.25" customHeight="1" x14ac:dyDescent="0.2">
      <c r="B9" s="980" t="s">
        <v>1936</v>
      </c>
      <c r="C9" s="981"/>
      <c r="D9" s="103" t="s">
        <v>392</v>
      </c>
      <c r="E9" s="102" t="str">
        <f>VLOOKUP($D$9,'CONSOLIDADO PLAN DESARROLLO'!$EB$9:$EF$62,2,0)</f>
        <v>Articular con las empresas prestadoras de servicios la ampliación de la cobertura de redes de (energía, gas, telefonía, concectividad, telecomunicaciones, etc)</v>
      </c>
      <c r="F9" s="37" t="str">
        <f>VLOOKUP($D$9,'CONSOLIDADO PLAN DESARROLLO'!$EB$9:$EF$62,3,0)</f>
        <v>%</v>
      </c>
      <c r="G9" s="98">
        <f>VLOOKUP($D$9,'CONSOLIDADO PLAN DESARROLLO'!$EB$9:$EF$62,4,0)</f>
        <v>2</v>
      </c>
      <c r="H9" s="98">
        <f>VLOOKUP($D$9,'CONSOLIDADO PLAN DESARROLLO'!$EB$9:$EF$62,5,0)</f>
        <v>5</v>
      </c>
      <c r="I9" s="901"/>
      <c r="J9" s="902"/>
      <c r="K9" s="854"/>
      <c r="L9" s="853"/>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Implementación de estrategias para la ampliación, cobertura, adecuación y mantenimiento de las redes de energía, gas, telefonia, conectividad, telecomunicaciones del Municipio de Tocancipá, Cundinamarca, Centro Oriente.</v>
      </c>
      <c r="C13" s="933" t="str">
        <f>VLOOKUP($D$9,'PROYECTOS REGISTRADOS'!$A$2:$D$82,3,0)</f>
        <v>2016-25817-0049</v>
      </c>
      <c r="D13" s="936" t="s">
        <v>1145</v>
      </c>
      <c r="E13" s="942" t="str">
        <f>IF(D13=0,"0-0",(VLOOKUP(D13,'CONSOLIDADO PLAN DESARROLLO'!$EL$9:$ET$304,2,0)))</f>
        <v>Implementar una estrategia para  la ampliación de cobertura, adecuación y mantenimiento de redes (energía, gas, telefonía, conectividad, telecomunicaciones... etc)</v>
      </c>
      <c r="F13" s="939" t="str">
        <f>IF(D13=0,"0-0",(VLOOKUP(D13,'CONSOLIDADO PLAN DESARROLLO'!$EL$9:$ET$304,3,0)))</f>
        <v>No. de estrategias implementadas</v>
      </c>
      <c r="G13" s="964">
        <f>IF(D13=0,"0-0",(VLOOKUP(D13,'CONSOLIDADO PLAN DESARROLLO'!$EL$9:$ET$304,4,0)))</f>
        <v>0</v>
      </c>
      <c r="H13" s="945">
        <f>IF(D13=0,"0-0",(VLOOKUP(D13,'CONSOLIDADO PLAN DESARROLLO'!$EL$9:$ET$304,5,0)))</f>
        <v>1</v>
      </c>
      <c r="I13" s="948">
        <f>IF(D13=0,"0-0",(VLOOKUP(D13,'CONSOLIDADO PLAN DESARROLLO'!$EL$9:$ET$304,$R$3,0)))</f>
        <v>0.25</v>
      </c>
      <c r="J13" s="949"/>
      <c r="K13" s="954"/>
      <c r="L13" s="960"/>
      <c r="M13" s="850" t="s">
        <v>1937</v>
      </c>
      <c r="N13" s="851" t="s">
        <v>1938</v>
      </c>
      <c r="O13" s="852">
        <v>1</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28"/>
      <c r="B14" s="930"/>
      <c r="C14" s="933"/>
      <c r="D14" s="936"/>
      <c r="E14" s="943"/>
      <c r="F14" s="939"/>
      <c r="G14" s="964"/>
      <c r="H14" s="945"/>
      <c r="I14" s="950"/>
      <c r="J14" s="951"/>
      <c r="K14" s="954"/>
      <c r="L14" s="961"/>
      <c r="M14" s="175"/>
      <c r="N14" s="176"/>
      <c r="O14" s="177"/>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4"/>
      <c r="H15" s="945"/>
      <c r="I15" s="950"/>
      <c r="J15" s="951"/>
      <c r="K15" s="954"/>
      <c r="L15" s="961"/>
      <c r="M15" s="175"/>
      <c r="N15" s="176"/>
      <c r="O15" s="177"/>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4"/>
      <c r="H16" s="945"/>
      <c r="I16" s="950"/>
      <c r="J16" s="951"/>
      <c r="K16" s="954"/>
      <c r="L16" s="961"/>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4"/>
      <c r="H17" s="945"/>
      <c r="I17" s="950"/>
      <c r="J17" s="951"/>
      <c r="K17" s="954"/>
      <c r="L17" s="961"/>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5"/>
      <c r="H18" s="946"/>
      <c r="I18" s="950"/>
      <c r="J18" s="951"/>
      <c r="K18" s="955"/>
      <c r="L18" s="961"/>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6"/>
      <c r="H19" s="947"/>
      <c r="I19" s="952"/>
      <c r="J19" s="953"/>
      <c r="K19" s="956"/>
      <c r="L19" s="962"/>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8"/>
      <c r="B22" s="930" t="str">
        <f>VLOOKUP($D$9,'PROYECTOS REGISTRADOS'!$A$2:$D$82,4,0)</f>
        <v>Implementación de estrategias para la ampliación, cobertura, adecuación y mantenimiento de las redes de energía, gas, telefonia, conectividad, telecomunicaciones del Municipio de Tocancipá, Cundinamarca, Centro Oriente.</v>
      </c>
      <c r="C22" s="933" t="str">
        <f>VLOOKUP($D$9,'PROYECTOS REGISTRADOS'!$A$2:$D$82,3,0)</f>
        <v>2016-25817-0049</v>
      </c>
      <c r="D22" s="936"/>
      <c r="E22" s="942" t="str">
        <f>IF(D22=0,"0-0",(VLOOKUP(D22,'CONSOLIDADO PLAN DESARROLLO'!$EL$9:$ET$304,2,0)))</f>
        <v>0-0</v>
      </c>
      <c r="F22" s="939" t="str">
        <f>IF(D22=0,"0-0",(VLOOKUP(D22,'CONSOLIDADO PLAN DESARROLLO'!$EL$9:$ET$304,3,0)))</f>
        <v>0-0</v>
      </c>
      <c r="G22" s="964" t="str">
        <f>IF(D22=0,"0-0",(VLOOKUP(D22,'CONSOLIDADO PLAN DESARROLLO'!$EL$9:$ET$304,4,0)))</f>
        <v>0-0</v>
      </c>
      <c r="H22" s="945" t="str">
        <f>IF(D22=0,"0-0",(VLOOKUP(D22,'CONSOLIDADO PLAN DESARROLLO'!$EL$9:$ET$304,5,0)))</f>
        <v>0-0</v>
      </c>
      <c r="I22" s="948" t="str">
        <f>IF(D22=0,"0-0",(VLOOKUP(D22,'CONSOLIDADO PLAN DESARROLLO'!$EL$9:$ET$304,$R$3,0)))</f>
        <v>0-0</v>
      </c>
      <c r="J22" s="949"/>
      <c r="K22" s="957"/>
      <c r="L22" s="967"/>
      <c r="M22" s="175"/>
      <c r="N22" s="176"/>
      <c r="O22" s="177"/>
      <c r="P22" s="46"/>
      <c r="Q22" s="47"/>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8"/>
      <c r="B23" s="930"/>
      <c r="C23" s="933"/>
      <c r="D23" s="936"/>
      <c r="E23" s="943"/>
      <c r="F23" s="939"/>
      <c r="G23" s="964"/>
      <c r="H23" s="945"/>
      <c r="I23" s="950"/>
      <c r="J23" s="951"/>
      <c r="K23" s="957"/>
      <c r="L23" s="968"/>
      <c r="M23" s="175"/>
      <c r="N23" s="176"/>
      <c r="O23" s="177"/>
      <c r="P23" s="46"/>
      <c r="Q23" s="47"/>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8"/>
      <c r="B24" s="930"/>
      <c r="C24" s="933"/>
      <c r="D24" s="936"/>
      <c r="E24" s="943"/>
      <c r="F24" s="939"/>
      <c r="G24" s="964"/>
      <c r="H24" s="945"/>
      <c r="I24" s="950"/>
      <c r="J24" s="951"/>
      <c r="K24" s="957"/>
      <c r="L24" s="968"/>
      <c r="M24" s="175"/>
      <c r="N24" s="176"/>
      <c r="O24" s="177"/>
      <c r="P24" s="46"/>
      <c r="Q24" s="47"/>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8"/>
      <c r="B25" s="930"/>
      <c r="C25" s="933"/>
      <c r="D25" s="936"/>
      <c r="E25" s="943"/>
      <c r="F25" s="939"/>
      <c r="G25" s="964"/>
      <c r="H25" s="945"/>
      <c r="I25" s="950"/>
      <c r="J25" s="951"/>
      <c r="K25" s="957"/>
      <c r="L25" s="968"/>
      <c r="M25" s="175"/>
      <c r="N25" s="176"/>
      <c r="O25" s="177"/>
      <c r="P25" s="46"/>
      <c r="Q25" s="47"/>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8"/>
      <c r="B26" s="930"/>
      <c r="C26" s="933"/>
      <c r="D26" s="936"/>
      <c r="E26" s="943"/>
      <c r="F26" s="939"/>
      <c r="G26" s="964"/>
      <c r="H26" s="945"/>
      <c r="I26" s="950"/>
      <c r="J26" s="951"/>
      <c r="K26" s="957"/>
      <c r="L26" s="968"/>
      <c r="M26" s="175"/>
      <c r="N26" s="176"/>
      <c r="O26" s="177"/>
      <c r="P26" s="46"/>
      <c r="Q26" s="47"/>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8"/>
      <c r="B27" s="931"/>
      <c r="C27" s="934"/>
      <c r="D27" s="937"/>
      <c r="E27" s="943"/>
      <c r="F27" s="940"/>
      <c r="G27" s="965"/>
      <c r="H27" s="946"/>
      <c r="I27" s="950"/>
      <c r="J27" s="951"/>
      <c r="K27" s="958"/>
      <c r="L27" s="968"/>
      <c r="M27" s="178"/>
      <c r="N27" s="179"/>
      <c r="O27" s="180"/>
      <c r="P27" s="107"/>
      <c r="Q27" s="108"/>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29"/>
      <c r="B28" s="932"/>
      <c r="C28" s="935"/>
      <c r="D28" s="938"/>
      <c r="E28" s="944"/>
      <c r="F28" s="941"/>
      <c r="G28" s="966"/>
      <c r="H28" s="947"/>
      <c r="I28" s="952"/>
      <c r="J28" s="953"/>
      <c r="K28" s="959"/>
      <c r="L28" s="96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Implementación de estrategias para la ampliación, cobertura, adecuación y mantenimiento de las redes de energía, gas, telefonia, conectividad, telecomunicaciones del Municipio de Tocancipá, Cundinamarca, Centro Oriente.</v>
      </c>
      <c r="C31" s="933" t="str">
        <f>VLOOKUP($D$9,'PROYECTOS REGISTRADOS'!$A$2:$D$82,3,0)</f>
        <v>2016-25817-0049</v>
      </c>
      <c r="D31" s="936"/>
      <c r="E31" s="942" t="str">
        <f>IF(D31=0,"0-0",(VLOOKUP(D31,'CONSOLIDADO PLAN DESARROLLO'!$EL$9:$ET$304,2,0)))</f>
        <v>0-0</v>
      </c>
      <c r="F31" s="939" t="str">
        <f>IF(D31=0,"0-0",(VLOOKUP(D31,'CONSOLIDADO PLAN DESARROLLO'!$EL$9:$ET$304,3,0)))</f>
        <v>0-0</v>
      </c>
      <c r="G31" s="964" t="str">
        <f>IF(D31=0,"0-0",(VLOOKUP(D31,'CONSOLIDADO PLAN DESARROLLO'!$EL$9:$ET$304,4,0)))</f>
        <v>0-0</v>
      </c>
      <c r="H31" s="945" t="str">
        <f>IF(D31=0,"0-0",(VLOOKUP(D31,'CONSOLIDADO PLAN DESARROLLO'!$EL$9:$ET$304,5,0)))</f>
        <v>0-0</v>
      </c>
      <c r="I31" s="948" t="str">
        <f>IF(D31=0,"0-0",(VLOOKUP(D31,'CONSOLIDADO PLAN DESARROLLO'!$EL$9:$ET$304,$R$3,0)))</f>
        <v>0-0</v>
      </c>
      <c r="J31" s="949"/>
      <c r="K31" s="957"/>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4"/>
      <c r="H32" s="945"/>
      <c r="I32" s="950"/>
      <c r="J32" s="951"/>
      <c r="K32" s="957"/>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4"/>
      <c r="H33" s="945"/>
      <c r="I33" s="950"/>
      <c r="J33" s="951"/>
      <c r="K33" s="957"/>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4"/>
      <c r="H34" s="945"/>
      <c r="I34" s="950"/>
      <c r="J34" s="951"/>
      <c r="K34" s="957"/>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4"/>
      <c r="H35" s="945"/>
      <c r="I35" s="950"/>
      <c r="J35" s="951"/>
      <c r="K35" s="957"/>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5"/>
      <c r="H36" s="946"/>
      <c r="I36" s="950"/>
      <c r="J36" s="951"/>
      <c r="K36" s="958"/>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6"/>
      <c r="H37" s="947"/>
      <c r="I37" s="952"/>
      <c r="J37" s="953"/>
      <c r="K37" s="959"/>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Implementación de estrategias para la ampliación, cobertura, adecuación y mantenimiento de las redes de energía, gas, telefonia, conectividad, telecomunicaciones del Municipio de Tocancipá, Cundinamarca, Centro Oriente.</v>
      </c>
      <c r="C40" s="933" t="str">
        <f>VLOOKUP($D$9,'PROYECTOS REGISTRADOS'!$A$2:$D$82,3,0)</f>
        <v>2016-25817-0049</v>
      </c>
      <c r="D40" s="936"/>
      <c r="E40" s="942" t="str">
        <f>IF(D40=0,"0-0",(VLOOKUP(D40,'CONSOLIDADO PLAN DESARROLLO'!$EL$9:$ET$304,2,0)))</f>
        <v>0-0</v>
      </c>
      <c r="F40" s="939" t="str">
        <f>IF(D40=0,"0-0",(VLOOKUP(D40,'CONSOLIDADO PLAN DESARROLLO'!$EL$9:$ET$304,3,0)))</f>
        <v>0-0</v>
      </c>
      <c r="G40" s="964" t="str">
        <f>IF(D40=0,"0-0",(VLOOKUP(D40,'CONSOLIDADO PLAN DESARROLLO'!$EL$9:$ET$304,4,0)))</f>
        <v>0-0</v>
      </c>
      <c r="H40" s="945" t="str">
        <f>IF(D40=0,"0-0",(VLOOKUP(D40,'CONSOLIDADO PLAN DESARROLLO'!$EL$9:$ET$304,5,0)))</f>
        <v>0-0</v>
      </c>
      <c r="I40" s="948" t="str">
        <f>IF(D40=0,"0-0",(VLOOKUP(D40,'CONSOLIDADO PLAN DESARROLLO'!$EL$9:$ET$304,$R$3,0)))</f>
        <v>0-0</v>
      </c>
      <c r="J40" s="949"/>
      <c r="K40" s="957"/>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4"/>
      <c r="H41" s="945"/>
      <c r="I41" s="950"/>
      <c r="J41" s="951"/>
      <c r="K41" s="957"/>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4"/>
      <c r="H42" s="945"/>
      <c r="I42" s="950"/>
      <c r="J42" s="951"/>
      <c r="K42" s="957"/>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4"/>
      <c r="H43" s="945"/>
      <c r="I43" s="950"/>
      <c r="J43" s="951"/>
      <c r="K43" s="957"/>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4"/>
      <c r="H44" s="945"/>
      <c r="I44" s="950"/>
      <c r="J44" s="951"/>
      <c r="K44" s="957"/>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5"/>
      <c r="H45" s="946"/>
      <c r="I45" s="950"/>
      <c r="J45" s="951"/>
      <c r="K45" s="958"/>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6"/>
      <c r="H46" s="947"/>
      <c r="I46" s="952"/>
      <c r="J46" s="953"/>
      <c r="K46" s="959"/>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Implementación de estrategias para la ampliación, cobertura, adecuación y mantenimiento de las redes de energía, gas, telefonia, conectividad, telecomunicaciones del Municipio de Tocancipá, Cundinamarca, Centro Oriente.</v>
      </c>
      <c r="C49" s="933" t="str">
        <f>VLOOKUP($D$9,'PROYECTOS REGISTRADOS'!$A$2:$D$82,3,0)</f>
        <v>2016-25817-0049</v>
      </c>
      <c r="D49" s="936"/>
      <c r="E49" s="942" t="str">
        <f>IF(D49=0,"0-0",(VLOOKUP(D49,'CONSOLIDADO PLAN DESARROLLO'!$EL$9:$ET$304,2,0)))</f>
        <v>0-0</v>
      </c>
      <c r="F49" s="939" t="str">
        <f>IF(D49=0,"0-0",(VLOOKUP(D49,'CONSOLIDADO PLAN DESARROLLO'!$EL$9:$ET$304,3,0)))</f>
        <v>0-0</v>
      </c>
      <c r="G49" s="964" t="str">
        <f>IF(D49=0,"0-0",(VLOOKUP(D49,'CONSOLIDADO PLAN DESARROLLO'!$EL$9:$ET$304,4,0)))</f>
        <v>0-0</v>
      </c>
      <c r="H49" s="945" t="str">
        <f>IF(D49=0,"0-0",(VLOOKUP(D49,'CONSOLIDADO PLAN DESARROLLO'!$EL$9:$ET$304,5,0)))</f>
        <v>0-0</v>
      </c>
      <c r="I49" s="948" t="str">
        <f>IF(D49=0,"0-0",(VLOOKUP(D49,'CONSOLIDADO PLAN DESARROLLO'!$EL$9:$ET$304,$R$3,0)))</f>
        <v>0-0</v>
      </c>
      <c r="J49" s="949"/>
      <c r="K49" s="957"/>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4"/>
      <c r="H50" s="945"/>
      <c r="I50" s="950"/>
      <c r="J50" s="951"/>
      <c r="K50" s="957"/>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4"/>
      <c r="H51" s="945"/>
      <c r="I51" s="950"/>
      <c r="J51" s="951"/>
      <c r="K51" s="957"/>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4"/>
      <c r="H52" s="945"/>
      <c r="I52" s="950"/>
      <c r="J52" s="951"/>
      <c r="K52" s="957"/>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4"/>
      <c r="H53" s="945"/>
      <c r="I53" s="950"/>
      <c r="J53" s="951"/>
      <c r="K53" s="957"/>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5"/>
      <c r="H54" s="946"/>
      <c r="I54" s="950"/>
      <c r="J54" s="951"/>
      <c r="K54" s="958"/>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6"/>
      <c r="H55" s="947"/>
      <c r="I55" s="952"/>
      <c r="J55" s="953"/>
      <c r="K55" s="959"/>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Implementación de estrategias para la ampliación, cobertura, adecuación y mantenimiento de las redes de energía, gas, telefonia, conectividad, telecomunicaciones del Municipio de Tocancipá, Cundinamarca, Centro Oriente.</v>
      </c>
      <c r="C58" s="933" t="str">
        <f>VLOOKUP($D$9,'PROYECTOS REGISTRADOS'!$A$2:$D$82,3,0)</f>
        <v>2016-25817-0049</v>
      </c>
      <c r="D58" s="936"/>
      <c r="E58" s="942" t="str">
        <f>IF(D58=0,"0-0",(VLOOKUP(D58,'CONSOLIDADO PLAN DESARROLLO'!$EL$9:$ET$304,2,0)))</f>
        <v>0-0</v>
      </c>
      <c r="F58" s="939" t="str">
        <f>IF(D58=0,"0-0",(VLOOKUP(D58,'CONSOLIDADO PLAN DESARROLLO'!$EL$9:$ET$304,3,0)))</f>
        <v>0-0</v>
      </c>
      <c r="G58" s="964" t="str">
        <f>IF(D58=0,"0-0",(VLOOKUP(D58,'CONSOLIDADO PLAN DESARROLLO'!$EL$9:$ET$304,4,0)))</f>
        <v>0-0</v>
      </c>
      <c r="H58" s="945" t="str">
        <f>IF(D58=0,"0-0",(VLOOKUP(D58,'CONSOLIDADO PLAN DESARROLLO'!$EL$9:$ET$304,5,0)))</f>
        <v>0-0</v>
      </c>
      <c r="I58" s="948" t="str">
        <f>IF(D58=0,"0-0",(VLOOKUP(D58,'CONSOLIDADO PLAN DESARROLLO'!$EL$9:$ET$304,$R$3,0)))</f>
        <v>0-0</v>
      </c>
      <c r="J58" s="949"/>
      <c r="K58" s="957"/>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4"/>
      <c r="H59" s="945"/>
      <c r="I59" s="950"/>
      <c r="J59" s="951"/>
      <c r="K59" s="957"/>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4"/>
      <c r="H60" s="945"/>
      <c r="I60" s="950"/>
      <c r="J60" s="951"/>
      <c r="K60" s="957"/>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4"/>
      <c r="H61" s="945"/>
      <c r="I61" s="950"/>
      <c r="J61" s="951"/>
      <c r="K61" s="957"/>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4"/>
      <c r="H62" s="945"/>
      <c r="I62" s="950"/>
      <c r="J62" s="951"/>
      <c r="K62" s="957"/>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5"/>
      <c r="H63" s="946"/>
      <c r="I63" s="950"/>
      <c r="J63" s="951"/>
      <c r="K63" s="958"/>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6"/>
      <c r="H64" s="947"/>
      <c r="I64" s="952"/>
      <c r="J64" s="953"/>
      <c r="K64" s="959"/>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Implementación de estrategias para la ampliación, cobertura, adecuación y mantenimiento de las redes de energía, gas, telefonia, conectividad, telecomunicaciones del Municipio de Tocancipá, Cundinamarca, Centro Oriente.</v>
      </c>
      <c r="C67" s="933" t="str">
        <f>VLOOKUP($D$9,'PROYECTOS REGISTRADOS'!$A$2:$D$82,3,0)</f>
        <v>2016-25817-0049</v>
      </c>
      <c r="D67" s="936"/>
      <c r="E67" s="942" t="str">
        <f>IF(D67=0,"0-0",(VLOOKUP(D67,'CONSOLIDADO PLAN DESARROLLO'!$EL$9:$ET$304,2,0)))</f>
        <v>0-0</v>
      </c>
      <c r="F67" s="939" t="str">
        <f>IF(D67=0,"0-0",(VLOOKUP(D67,'CONSOLIDADO PLAN DESARROLLO'!$EL$9:$ET$304,3,0)))</f>
        <v>0-0</v>
      </c>
      <c r="G67" s="964" t="str">
        <f>IF(D67=0,"0-0",(VLOOKUP(D67,'CONSOLIDADO PLAN DESARROLLO'!$EL$9:$ET$304,4,0)))</f>
        <v>0-0</v>
      </c>
      <c r="H67" s="945" t="str">
        <f>IF(D67=0,"0-0",(VLOOKUP(D67,'CONSOLIDADO PLAN DESARROLLO'!$EL$9:$ET$304,5,0)))</f>
        <v>0-0</v>
      </c>
      <c r="I67" s="948" t="str">
        <f>IF(D67=0,"0-0",(VLOOKUP(D67,'CONSOLIDADO PLAN DESARROLLO'!$EL$9:$ET$304,$R$3,0)))</f>
        <v>0-0</v>
      </c>
      <c r="J67" s="949"/>
      <c r="K67" s="957"/>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4"/>
      <c r="H68" s="945"/>
      <c r="I68" s="950"/>
      <c r="J68" s="951"/>
      <c r="K68" s="957"/>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4"/>
      <c r="H69" s="945"/>
      <c r="I69" s="950"/>
      <c r="J69" s="951"/>
      <c r="K69" s="957"/>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4"/>
      <c r="H70" s="945"/>
      <c r="I70" s="950"/>
      <c r="J70" s="951"/>
      <c r="K70" s="957"/>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4"/>
      <c r="H71" s="945"/>
      <c r="I71" s="950"/>
      <c r="J71" s="951"/>
      <c r="K71" s="957"/>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5"/>
      <c r="H72" s="946"/>
      <c r="I72" s="950"/>
      <c r="J72" s="951"/>
      <c r="K72" s="958"/>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6"/>
      <c r="H73" s="947"/>
      <c r="I73" s="952"/>
      <c r="J73" s="953"/>
      <c r="K73" s="959"/>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Implementación de estrategias para la ampliación, cobertura, adecuación y mantenimiento de las redes de energía, gas, telefonia, conectividad, telecomunicaciones del Municipio de Tocancipá, Cundinamarca, Centro Oriente.</v>
      </c>
      <c r="C76" s="933" t="str">
        <f>VLOOKUP($D$9,'PROYECTOS REGISTRADOS'!$A$2:$D$82,3,0)</f>
        <v>2016-25817-0049</v>
      </c>
      <c r="D76" s="936"/>
      <c r="E76" s="942" t="str">
        <f>IF(D76=0,"0-0",(VLOOKUP(D76,'CONSOLIDADO PLAN DESARROLLO'!$EL$9:$ET$304,2,0)))</f>
        <v>0-0</v>
      </c>
      <c r="F76" s="939" t="str">
        <f>IF(D76=0,"0-0",(VLOOKUP(D76,'CONSOLIDADO PLAN DESARROLLO'!$EL$9:$ET$304,3,0)))</f>
        <v>0-0</v>
      </c>
      <c r="G76" s="964" t="str">
        <f>IF(D76=0,"0-0",(VLOOKUP(D76,'CONSOLIDADO PLAN DESARROLLO'!$EL$9:$ET$304,4,0)))</f>
        <v>0-0</v>
      </c>
      <c r="H76" s="945" t="str">
        <f>IF(D76=0,"0-0",(VLOOKUP(D76,'CONSOLIDADO PLAN DESARROLLO'!$EL$9:$ET$304,5,0)))</f>
        <v>0-0</v>
      </c>
      <c r="I76" s="948" t="str">
        <f>IF(D76=0,"0-0",(VLOOKUP(D76,'CONSOLIDADO PLAN DESARROLLO'!$EL$9:$ET$304,$R$3,0)))</f>
        <v>0-0</v>
      </c>
      <c r="J76" s="949"/>
      <c r="K76" s="957"/>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4"/>
      <c r="H77" s="945"/>
      <c r="I77" s="950"/>
      <c r="J77" s="951"/>
      <c r="K77" s="957"/>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4"/>
      <c r="H78" s="945"/>
      <c r="I78" s="950"/>
      <c r="J78" s="951"/>
      <c r="K78" s="957"/>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4"/>
      <c r="H79" s="945"/>
      <c r="I79" s="950"/>
      <c r="J79" s="951"/>
      <c r="K79" s="957"/>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4"/>
      <c r="H80" s="945"/>
      <c r="I80" s="950"/>
      <c r="J80" s="951"/>
      <c r="K80" s="957"/>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5"/>
      <c r="H81" s="946"/>
      <c r="I81" s="950"/>
      <c r="J81" s="951"/>
      <c r="K81" s="958"/>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6"/>
      <c r="H82" s="947"/>
      <c r="I82" s="952"/>
      <c r="J82" s="953"/>
      <c r="K82" s="959"/>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Implementación de estrategias para la ampliación, cobertura, adecuación y mantenimiento de las redes de energía, gas, telefonia, conectividad, telecomunicaciones del Municipio de Tocancipá, Cundinamarca, Centro Oriente.</v>
      </c>
      <c r="C85" s="933" t="str">
        <f>VLOOKUP($D$9,'PROYECTOS REGISTRADOS'!$A$2:$D$82,3,0)</f>
        <v>2016-25817-0049</v>
      </c>
      <c r="D85" s="936"/>
      <c r="E85" s="942" t="str">
        <f>IF(D85=0,"0-0",(VLOOKUP(D85,'CONSOLIDADO PLAN DESARROLLO'!$EL$9:$ET$304,2,0)))</f>
        <v>0-0</v>
      </c>
      <c r="F85" s="939" t="str">
        <f>IF(D85=0,"0-0",(VLOOKUP(D85,'CONSOLIDADO PLAN DESARROLLO'!$EL$9:$ET$304,3,0)))</f>
        <v>0-0</v>
      </c>
      <c r="G85" s="964" t="str">
        <f>IF(D85=0,"0-0",(VLOOKUP(D85,'CONSOLIDADO PLAN DESARROLLO'!$EL$9:$ET$304,4,0)))</f>
        <v>0-0</v>
      </c>
      <c r="H85" s="945" t="str">
        <f>IF(D85=0,"0-0",(VLOOKUP(D85,'CONSOLIDADO PLAN DESARROLLO'!$EL$9:$ET$304,5,0)))</f>
        <v>0-0</v>
      </c>
      <c r="I85" s="948" t="str">
        <f>IF(D85=0,"0-0",(VLOOKUP(D85,'CONSOLIDADO PLAN DESARROLLO'!$EL$9:$ET$304,$R$3,0)))</f>
        <v>0-0</v>
      </c>
      <c r="J85" s="949"/>
      <c r="K85" s="957"/>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4"/>
      <c r="H86" s="945"/>
      <c r="I86" s="950"/>
      <c r="J86" s="951"/>
      <c r="K86" s="957"/>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4"/>
      <c r="H87" s="945"/>
      <c r="I87" s="950"/>
      <c r="J87" s="951"/>
      <c r="K87" s="957"/>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4"/>
      <c r="H88" s="945"/>
      <c r="I88" s="950"/>
      <c r="J88" s="951"/>
      <c r="K88" s="957"/>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4"/>
      <c r="H89" s="945"/>
      <c r="I89" s="950"/>
      <c r="J89" s="951"/>
      <c r="K89" s="957"/>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5"/>
      <c r="H90" s="946"/>
      <c r="I90" s="950"/>
      <c r="J90" s="951"/>
      <c r="K90" s="958"/>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6"/>
      <c r="H91" s="947"/>
      <c r="I91" s="952"/>
      <c r="J91" s="953"/>
      <c r="K91" s="959"/>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Implementación de estrategias para la ampliación, cobertura, adecuación y mantenimiento de las redes de energía, gas, telefonia, conectividad, telecomunicaciones del Municipio de Tocancipá, Cundinamarca, Centro Oriente.</v>
      </c>
      <c r="C94" s="933" t="str">
        <f>VLOOKUP($D$9,'PROYECTOS REGISTRADOS'!$A$2:$D$82,3,0)</f>
        <v>2016-25817-0049</v>
      </c>
      <c r="D94" s="936"/>
      <c r="E94" s="942" t="str">
        <f>IF(D94=0,"0-0",(VLOOKUP(D94,'CONSOLIDADO PLAN DESARROLLO'!$EL$9:$ET$304,2,0)))</f>
        <v>0-0</v>
      </c>
      <c r="F94" s="939" t="str">
        <f>IF(D94=0,"0-0",(VLOOKUP(D94,'CONSOLIDADO PLAN DESARROLLO'!$EL$9:$ET$304,3,0)))</f>
        <v>0-0</v>
      </c>
      <c r="G94" s="964" t="str">
        <f>IF(D94=0,"0-0",(VLOOKUP(D94,'CONSOLIDADO PLAN DESARROLLO'!$EL$9:$ET$304,4,0)))</f>
        <v>0-0</v>
      </c>
      <c r="H94" s="945" t="str">
        <f>IF(D94=0,"0-0",(VLOOKUP(D94,'CONSOLIDADO PLAN DESARROLLO'!$EL$9:$ET$304,5,0)))</f>
        <v>0-0</v>
      </c>
      <c r="I94" s="948" t="str">
        <f>IF(D94=0,"0-0",(VLOOKUP(D94,'CONSOLIDADO PLAN DESARROLLO'!$EL$9:$ET$304,$R$3,0)))</f>
        <v>0-0</v>
      </c>
      <c r="J94" s="949"/>
      <c r="K94" s="957"/>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4"/>
      <c r="H95" s="945"/>
      <c r="I95" s="950"/>
      <c r="J95" s="951"/>
      <c r="K95" s="957"/>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4"/>
      <c r="H96" s="945"/>
      <c r="I96" s="950"/>
      <c r="J96" s="951"/>
      <c r="K96" s="957"/>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4"/>
      <c r="H97" s="945"/>
      <c r="I97" s="950"/>
      <c r="J97" s="951"/>
      <c r="K97" s="957"/>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4"/>
      <c r="H98" s="945"/>
      <c r="I98" s="950"/>
      <c r="J98" s="951"/>
      <c r="K98" s="957"/>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5"/>
      <c r="H99" s="946"/>
      <c r="I99" s="950"/>
      <c r="J99" s="951"/>
      <c r="K99" s="958"/>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6"/>
      <c r="H100" s="947"/>
      <c r="I100" s="952"/>
      <c r="J100" s="953"/>
      <c r="K100" s="959"/>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Implementación de estrategias para la ampliación, cobertura, adecuación y mantenimiento de las redes de energía, gas, telefonia, conectividad, telecomunicaciones del Municipio de Tocancipá, Cundinamarca, Centro Oriente.</v>
      </c>
      <c r="C103" s="933" t="str">
        <f>VLOOKUP($D$9,'PROYECTOS REGISTRADOS'!$A$2:$D$82,3,0)</f>
        <v>2016-25817-0049</v>
      </c>
      <c r="D103" s="936"/>
      <c r="E103" s="942" t="str">
        <f>IF(D103=0,"0-0",(VLOOKUP(D103,'CONSOLIDADO PLAN DESARROLLO'!$EL$9:$ET$304,2,0)))</f>
        <v>0-0</v>
      </c>
      <c r="F103" s="939" t="str">
        <f>IF(D103=0,"0-0",(VLOOKUP(D103,'CONSOLIDADO PLAN DESARROLLO'!$EL$9:$ET$304,3,0)))</f>
        <v>0-0</v>
      </c>
      <c r="G103" s="964" t="str">
        <f>IF(D103=0,"0-0",(VLOOKUP(D103,'CONSOLIDADO PLAN DESARROLLO'!$EL$9:$ET$304,4,0)))</f>
        <v>0-0</v>
      </c>
      <c r="H103" s="945" t="str">
        <f>IF(D103=0,"0-0",(VLOOKUP(D103,'CONSOLIDADO PLAN DESARROLLO'!$EL$9:$ET$304,5,0)))</f>
        <v>0-0</v>
      </c>
      <c r="I103" s="948" t="str">
        <f>IF(D103=0,"0-0",(VLOOKUP(D103,'CONSOLIDADO PLAN DESARROLLO'!$EL$9:$ET$304,$R$3,0)))</f>
        <v>0-0</v>
      </c>
      <c r="J103" s="949"/>
      <c r="K103" s="957"/>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4"/>
      <c r="H104" s="945"/>
      <c r="I104" s="950"/>
      <c r="J104" s="951"/>
      <c r="K104" s="957"/>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4"/>
      <c r="H105" s="945"/>
      <c r="I105" s="950"/>
      <c r="J105" s="951"/>
      <c r="K105" s="957"/>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4"/>
      <c r="H106" s="945"/>
      <c r="I106" s="950"/>
      <c r="J106" s="951"/>
      <c r="K106" s="957"/>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4"/>
      <c r="H107" s="945"/>
      <c r="I107" s="950"/>
      <c r="J107" s="951"/>
      <c r="K107" s="957"/>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5"/>
      <c r="H108" s="946"/>
      <c r="I108" s="950"/>
      <c r="J108" s="951"/>
      <c r="K108" s="958"/>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6"/>
      <c r="H109" s="947"/>
      <c r="I109" s="952"/>
      <c r="J109" s="953"/>
      <c r="K109" s="959"/>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Implementación de estrategias para la ampliación, cobertura, adecuación y mantenimiento de las redes de energía, gas, telefonia, conectividad, telecomunicaciones del Municipio de Tocancipá, Cundinamarca, Centro Oriente.</v>
      </c>
      <c r="C112" s="933" t="str">
        <f>VLOOKUP($D$9,'PROYECTOS REGISTRADOS'!$A$2:$D$82,3,0)</f>
        <v>2016-25817-0049</v>
      </c>
      <c r="D112" s="936"/>
      <c r="E112" s="942" t="str">
        <f>IF(D112=0,"0-0",(VLOOKUP(D112,'CONSOLIDADO PLAN DESARROLLO'!$EL$9:$ET$304,2,0)))</f>
        <v>0-0</v>
      </c>
      <c r="F112" s="939" t="str">
        <f>IF(D112=0,"0-0",(VLOOKUP(D112,'CONSOLIDADO PLAN DESARROLLO'!$EL$9:$ET$304,3,0)))</f>
        <v>0-0</v>
      </c>
      <c r="G112" s="964" t="str">
        <f>IF(D112=0,"0-0",(VLOOKUP(D112,'CONSOLIDADO PLAN DESARROLLO'!$EL$9:$ET$304,4,0)))</f>
        <v>0-0</v>
      </c>
      <c r="H112" s="945" t="str">
        <f>IF(D112=0,"0-0",(VLOOKUP(D112,'CONSOLIDADO PLAN DESARROLLO'!$EL$9:$ET$304,5,0)))</f>
        <v>0-0</v>
      </c>
      <c r="I112" s="948" t="str">
        <f>IF(D112=0,"0-0",(VLOOKUP(D112,'CONSOLIDADO PLAN DESARROLLO'!$EL$9:$ET$304,$R$3,0)))</f>
        <v>0-0</v>
      </c>
      <c r="J112" s="949"/>
      <c r="K112" s="957"/>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4"/>
      <c r="H113" s="945"/>
      <c r="I113" s="950"/>
      <c r="J113" s="951"/>
      <c r="K113" s="957"/>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4"/>
      <c r="H114" s="945"/>
      <c r="I114" s="950"/>
      <c r="J114" s="951"/>
      <c r="K114" s="957"/>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4"/>
      <c r="H115" s="945"/>
      <c r="I115" s="950"/>
      <c r="J115" s="951"/>
      <c r="K115" s="957"/>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4"/>
      <c r="H116" s="945"/>
      <c r="I116" s="950"/>
      <c r="J116" s="951"/>
      <c r="K116" s="957"/>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5"/>
      <c r="H117" s="946"/>
      <c r="I117" s="950"/>
      <c r="J117" s="951"/>
      <c r="K117" s="958"/>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6"/>
      <c r="H118" s="947"/>
      <c r="I118" s="952"/>
      <c r="J118" s="953"/>
      <c r="K118" s="959"/>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Implementación de estrategias para la ampliación, cobertura, adecuación y mantenimiento de las redes de energía, gas, telefonia, conectividad, telecomunicaciones del Municipio de Tocancipá, Cundinamarca, Centro Oriente.</v>
      </c>
      <c r="C121" s="933" t="str">
        <f>VLOOKUP($D$9,'PROYECTOS REGISTRADOS'!$A$2:$D$82,3,0)</f>
        <v>2016-25817-0049</v>
      </c>
      <c r="D121" s="936"/>
      <c r="E121" s="942" t="str">
        <f>IF(D121=0,"0-0",(VLOOKUP(D121,'CONSOLIDADO PLAN DESARROLLO'!$EL$9:$ET$304,2,0)))</f>
        <v>0-0</v>
      </c>
      <c r="F121" s="939" t="str">
        <f>IF(D121=0,"0-0",(VLOOKUP(D121,'CONSOLIDADO PLAN DESARROLLO'!$EL$9:$ET$304,3,0)))</f>
        <v>0-0</v>
      </c>
      <c r="G121" s="964" t="str">
        <f>IF(D121=0,"0-0",(VLOOKUP(D121,'CONSOLIDADO PLAN DESARROLLO'!$EL$9:$ET$304,4,0)))</f>
        <v>0-0</v>
      </c>
      <c r="H121" s="945" t="str">
        <f>IF(D121=0,"0-0",(VLOOKUP(D121,'CONSOLIDADO PLAN DESARROLLO'!$EL$9:$ET$304,5,0)))</f>
        <v>0-0</v>
      </c>
      <c r="I121" s="948" t="str">
        <f>IF(D121=0,"0-0",(VLOOKUP(D121,'CONSOLIDADO PLAN DESARROLLO'!$EL$9:$ET$304,$R$3,0)))</f>
        <v>0-0</v>
      </c>
      <c r="J121" s="949"/>
      <c r="K121" s="957"/>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4"/>
      <c r="H122" s="945"/>
      <c r="I122" s="950"/>
      <c r="J122" s="951"/>
      <c r="K122" s="957"/>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4"/>
      <c r="H123" s="945"/>
      <c r="I123" s="950"/>
      <c r="J123" s="951"/>
      <c r="K123" s="957"/>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4"/>
      <c r="H124" s="945"/>
      <c r="I124" s="950"/>
      <c r="J124" s="951"/>
      <c r="K124" s="957"/>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4"/>
      <c r="H125" s="945"/>
      <c r="I125" s="950"/>
      <c r="J125" s="951"/>
      <c r="K125" s="957"/>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5"/>
      <c r="H126" s="946"/>
      <c r="I126" s="950"/>
      <c r="J126" s="951"/>
      <c r="K126" s="958"/>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6"/>
      <c r="H127" s="947"/>
      <c r="I127" s="952"/>
      <c r="J127" s="953"/>
      <c r="K127" s="959"/>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Implementación de estrategias para la ampliación, cobertura, adecuación y mantenimiento de las redes de energía, gas, telefonia, conectividad, telecomunicaciones del Municipio de Tocancipá, Cundinamarca, Centro Oriente.</v>
      </c>
      <c r="C130" s="933" t="str">
        <f>VLOOKUP($D$9,'PROYECTOS REGISTRADOS'!$A$2:$D$82,3,0)</f>
        <v>2016-25817-0049</v>
      </c>
      <c r="D130" s="936"/>
      <c r="E130" s="942" t="str">
        <f>IF(D130=0,"0-0",(VLOOKUP(D130,'CONSOLIDADO PLAN DESARROLLO'!$EL$9:$ET$304,2,0)))</f>
        <v>0-0</v>
      </c>
      <c r="F130" s="939" t="str">
        <f>IF(D130=0,"0-0",(VLOOKUP(D130,'CONSOLIDADO PLAN DESARROLLO'!$EL$9:$ET$304,3,0)))</f>
        <v>0-0</v>
      </c>
      <c r="G130" s="964" t="str">
        <f>IF(D130=0,"0-0",(VLOOKUP(D130,'CONSOLIDADO PLAN DESARROLLO'!$EL$9:$ET$304,4,0)))</f>
        <v>0-0</v>
      </c>
      <c r="H130" s="945" t="str">
        <f>IF(D130=0,"0-0",(VLOOKUP(D130,'CONSOLIDADO PLAN DESARROLLO'!$EL$9:$ET$304,5,0)))</f>
        <v>0-0</v>
      </c>
      <c r="I130" s="948" t="str">
        <f>IF(D130=0,"0-0",(VLOOKUP(D130,'CONSOLIDADO PLAN DESARROLLO'!$EL$9:$ET$304,$R$3,0)))</f>
        <v>0-0</v>
      </c>
      <c r="J130" s="949"/>
      <c r="K130" s="957"/>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4"/>
      <c r="H131" s="945"/>
      <c r="I131" s="950"/>
      <c r="J131" s="951"/>
      <c r="K131" s="957"/>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4"/>
      <c r="H132" s="945"/>
      <c r="I132" s="950"/>
      <c r="J132" s="951"/>
      <c r="K132" s="957"/>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4"/>
      <c r="H133" s="945"/>
      <c r="I133" s="950"/>
      <c r="J133" s="951"/>
      <c r="K133" s="957"/>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4"/>
      <c r="H134" s="945"/>
      <c r="I134" s="950"/>
      <c r="J134" s="951"/>
      <c r="K134" s="957"/>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5"/>
      <c r="H135" s="946"/>
      <c r="I135" s="950"/>
      <c r="J135" s="951"/>
      <c r="K135" s="958"/>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6"/>
      <c r="H136" s="947"/>
      <c r="I136" s="952"/>
      <c r="J136" s="953"/>
      <c r="K136" s="959"/>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Implementación de estrategias para la ampliación, cobertura, adecuación y mantenimiento de las redes de energía, gas, telefonia, conectividad, telecomunicaciones del Municipio de Tocancipá, Cundinamarca, Centro Oriente.</v>
      </c>
      <c r="C139" s="933" t="str">
        <f>VLOOKUP($D$9,'PROYECTOS REGISTRADOS'!$A$2:$D$82,3,0)</f>
        <v>2016-25817-0049</v>
      </c>
      <c r="D139" s="936"/>
      <c r="E139" s="942" t="str">
        <f>IF(D139=0,"0-0",(VLOOKUP(D139,'CONSOLIDADO PLAN DESARROLLO'!$EL$9:$ET$304,2,0)))</f>
        <v>0-0</v>
      </c>
      <c r="F139" s="939" t="str">
        <f>IF(D139=0,"0-0",(VLOOKUP(D139,'CONSOLIDADO PLAN DESARROLLO'!$EL$9:$ET$304,3,0)))</f>
        <v>0-0</v>
      </c>
      <c r="G139" s="964" t="str">
        <f>IF(D139=0,"0-0",(VLOOKUP(D139,'CONSOLIDADO PLAN DESARROLLO'!$EL$9:$ET$304,4,0)))</f>
        <v>0-0</v>
      </c>
      <c r="H139" s="945" t="str">
        <f>IF(D139=0,"0-0",(VLOOKUP(D139,'CONSOLIDADO PLAN DESARROLLO'!$EL$9:$ET$304,5,0)))</f>
        <v>0-0</v>
      </c>
      <c r="I139" s="948" t="str">
        <f>IF(D139=0,"0-0",(VLOOKUP(D139,'CONSOLIDADO PLAN DESARROLLO'!$EL$9:$ET$304,$R$3,0)))</f>
        <v>0-0</v>
      </c>
      <c r="J139" s="949"/>
      <c r="K139" s="957"/>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4"/>
      <c r="H140" s="945"/>
      <c r="I140" s="950"/>
      <c r="J140" s="951"/>
      <c r="K140" s="957"/>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4"/>
      <c r="H141" s="945"/>
      <c r="I141" s="950"/>
      <c r="J141" s="951"/>
      <c r="K141" s="957"/>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4"/>
      <c r="H142" s="945"/>
      <c r="I142" s="950"/>
      <c r="J142" s="951"/>
      <c r="K142" s="957"/>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4"/>
      <c r="H143" s="945"/>
      <c r="I143" s="950"/>
      <c r="J143" s="951"/>
      <c r="K143" s="957"/>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5"/>
      <c r="H144" s="946"/>
      <c r="I144" s="950"/>
      <c r="J144" s="951"/>
      <c r="K144" s="958"/>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6"/>
      <c r="H145" s="947"/>
      <c r="I145" s="952"/>
      <c r="J145" s="953"/>
      <c r="K145" s="959"/>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Implementación de estrategias para la ampliación, cobertura, adecuación y mantenimiento de las redes de energía, gas, telefonia, conectividad, telecomunicaciones del Municipio de Tocancipá, Cundinamarca, Centro Oriente.</v>
      </c>
      <c r="C148" s="933" t="str">
        <f>VLOOKUP($D$9,'PROYECTOS REGISTRADOS'!$A$2:$D$82,3,0)</f>
        <v>2016-25817-0049</v>
      </c>
      <c r="D148" s="936"/>
      <c r="E148" s="942" t="str">
        <f>IF(D148=0,"0-0",(VLOOKUP(D148,'CONSOLIDADO PLAN DESARROLLO'!$EL$9:$ET$304,2,0)))</f>
        <v>0-0</v>
      </c>
      <c r="F148" s="939" t="str">
        <f>IF(D148=0,"0-0",(VLOOKUP(D148,'CONSOLIDADO PLAN DESARROLLO'!$EL$9:$ET$304,3,0)))</f>
        <v>0-0</v>
      </c>
      <c r="G148" s="964" t="str">
        <f>IF(D148=0,"0-0",(VLOOKUP(D148,'CONSOLIDADO PLAN DESARROLLO'!$EL$9:$ET$304,4,0)))</f>
        <v>0-0</v>
      </c>
      <c r="H148" s="945" t="str">
        <f>IF(D148=0,"0-0",(VLOOKUP(D148,'CONSOLIDADO PLAN DESARROLLO'!$EL$9:$ET$304,5,0)))</f>
        <v>0-0</v>
      </c>
      <c r="I148" s="948" t="str">
        <f>IF(D148=0,"0-0",(VLOOKUP(D148,'CONSOLIDADO PLAN DESARROLLO'!$EL$9:$ET$304,$R$3,0)))</f>
        <v>0-0</v>
      </c>
      <c r="J148" s="949"/>
      <c r="K148" s="957"/>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4"/>
      <c r="H149" s="945"/>
      <c r="I149" s="950"/>
      <c r="J149" s="951"/>
      <c r="K149" s="957"/>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4"/>
      <c r="H150" s="945"/>
      <c r="I150" s="950"/>
      <c r="J150" s="951"/>
      <c r="K150" s="957"/>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4"/>
      <c r="H151" s="945"/>
      <c r="I151" s="950"/>
      <c r="J151" s="951"/>
      <c r="K151" s="957"/>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4"/>
      <c r="H152" s="945"/>
      <c r="I152" s="950"/>
      <c r="J152" s="951"/>
      <c r="K152" s="957"/>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5"/>
      <c r="H153" s="946"/>
      <c r="I153" s="950"/>
      <c r="J153" s="951"/>
      <c r="K153" s="958"/>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6"/>
      <c r="H154" s="947"/>
      <c r="I154" s="952"/>
      <c r="J154" s="953"/>
      <c r="K154" s="959"/>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Implementación de estrategias para la ampliación, cobertura, adecuación y mantenimiento de las redes de energía, gas, telefonia, conectividad, telecomunicaciones del Municipio de Tocancipá, Cundinamarca, Centro Oriente.</v>
      </c>
      <c r="C157" s="933" t="str">
        <f>VLOOKUP($D$9,'PROYECTOS REGISTRADOS'!$A$2:$D$82,3,0)</f>
        <v>2016-25817-0049</v>
      </c>
      <c r="D157" s="936"/>
      <c r="E157" s="942" t="str">
        <f>IF(D157=0,"0-0",(VLOOKUP(D157,'CONSOLIDADO PLAN DESARROLLO'!$EL$9:$ET$304,2,0)))</f>
        <v>0-0</v>
      </c>
      <c r="F157" s="939" t="str">
        <f>IF(D157=0,"0-0",(VLOOKUP(D157,'CONSOLIDADO PLAN DESARROLLO'!$EL$9:$ET$304,3,0)))</f>
        <v>0-0</v>
      </c>
      <c r="G157" s="964" t="str">
        <f>IF(D157=0,"0-0",(VLOOKUP(D157,'CONSOLIDADO PLAN DESARROLLO'!$EL$9:$ET$304,4,0)))</f>
        <v>0-0</v>
      </c>
      <c r="H157" s="945" t="str">
        <f>IF(D157=0,"0-0",(VLOOKUP(D157,'CONSOLIDADO PLAN DESARROLLO'!$EL$9:$ET$304,5,0)))</f>
        <v>0-0</v>
      </c>
      <c r="I157" s="948" t="str">
        <f>IF(D157=0,"0-0",(VLOOKUP(D157,'CONSOLIDADO PLAN DESARROLLO'!$EL$9:$ET$304,$R$3,0)))</f>
        <v>0-0</v>
      </c>
      <c r="J157" s="949"/>
      <c r="K157" s="957"/>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4"/>
      <c r="H158" s="945"/>
      <c r="I158" s="950"/>
      <c r="J158" s="951"/>
      <c r="K158" s="957"/>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4"/>
      <c r="H159" s="945"/>
      <c r="I159" s="950"/>
      <c r="J159" s="951"/>
      <c r="K159" s="957"/>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4"/>
      <c r="H160" s="945"/>
      <c r="I160" s="950"/>
      <c r="J160" s="951"/>
      <c r="K160" s="957"/>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4"/>
      <c r="H161" s="945"/>
      <c r="I161" s="950"/>
      <c r="J161" s="951"/>
      <c r="K161" s="957"/>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5"/>
      <c r="H162" s="946"/>
      <c r="I162" s="950"/>
      <c r="J162" s="951"/>
      <c r="K162" s="958"/>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6"/>
      <c r="H163" s="947"/>
      <c r="I163" s="952"/>
      <c r="J163" s="953"/>
      <c r="K163" s="959"/>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Implementación de estrategias para la ampliación, cobertura, adecuación y mantenimiento de las redes de energía, gas, telefonia, conectividad, telecomunicaciones del Municipio de Tocancipá, Cundinamarca, Centro Oriente.</v>
      </c>
      <c r="C166" s="933" t="str">
        <f>VLOOKUP($D$9,'PROYECTOS REGISTRADOS'!$A$2:$D$82,3,0)</f>
        <v>2016-25817-0049</v>
      </c>
      <c r="D166" s="936"/>
      <c r="E166" s="942" t="str">
        <f>IF(D166=0,"0-0",(VLOOKUP(D166,'CONSOLIDADO PLAN DESARROLLO'!$EL$9:$ET$304,2,0)))</f>
        <v>0-0</v>
      </c>
      <c r="F166" s="939" t="str">
        <f>IF(D166=0,"0-0",(VLOOKUP(D166,'CONSOLIDADO PLAN DESARROLLO'!$EL$9:$ET$304,3,0)))</f>
        <v>0-0</v>
      </c>
      <c r="G166" s="964" t="str">
        <f>IF(D166=0,"0-0",(VLOOKUP(D166,'CONSOLIDADO PLAN DESARROLLO'!$EL$9:$ET$304,4,0)))</f>
        <v>0-0</v>
      </c>
      <c r="H166" s="945" t="str">
        <f>IF(D166=0,"0-0",(VLOOKUP(D166,'CONSOLIDADO PLAN DESARROLLO'!$EL$9:$ET$304,5,0)))</f>
        <v>0-0</v>
      </c>
      <c r="I166" s="948" t="str">
        <f>IF(D166=0,"0-0",(VLOOKUP(D166,'CONSOLIDADO PLAN DESARROLLO'!$EL$9:$ET$304,$R$3,0)))</f>
        <v>0-0</v>
      </c>
      <c r="J166" s="949"/>
      <c r="K166" s="957"/>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4"/>
      <c r="H167" s="945"/>
      <c r="I167" s="950"/>
      <c r="J167" s="951"/>
      <c r="K167" s="957"/>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4"/>
      <c r="H168" s="945"/>
      <c r="I168" s="950"/>
      <c r="J168" s="951"/>
      <c r="K168" s="957"/>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4"/>
      <c r="H169" s="945"/>
      <c r="I169" s="950"/>
      <c r="J169" s="951"/>
      <c r="K169" s="957"/>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4"/>
      <c r="H170" s="945"/>
      <c r="I170" s="950"/>
      <c r="J170" s="951"/>
      <c r="K170" s="957"/>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5"/>
      <c r="H171" s="946"/>
      <c r="I171" s="950"/>
      <c r="J171" s="951"/>
      <c r="K171" s="958"/>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6"/>
      <c r="H172" s="947"/>
      <c r="I172" s="952"/>
      <c r="J172" s="953"/>
      <c r="K172" s="959"/>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Implementación de estrategias para la ampliación, cobertura, adecuación y mantenimiento de las redes de energía, gas, telefonia, conectividad, telecomunicaciones del Municipio de Tocancipá, Cundinamarca, Centro Oriente.</v>
      </c>
      <c r="C175" s="933" t="str">
        <f>VLOOKUP($D$9,'PROYECTOS REGISTRADOS'!$A$2:$D$82,3,0)</f>
        <v>2016-25817-0049</v>
      </c>
      <c r="D175" s="936"/>
      <c r="E175" s="942" t="str">
        <f>IF(D175=0,"0-0",(VLOOKUP(D175,'CONSOLIDADO PLAN DESARROLLO'!$EL$9:$ET$304,2,0)))</f>
        <v>0-0</v>
      </c>
      <c r="F175" s="939" t="str">
        <f>IF(D175=0,"0-0",(VLOOKUP(D175,'CONSOLIDADO PLAN DESARROLLO'!$EL$9:$ET$304,3,0)))</f>
        <v>0-0</v>
      </c>
      <c r="G175" s="964" t="str">
        <f>IF(D175=0,"0-0",(VLOOKUP(D175,'CONSOLIDADO PLAN DESARROLLO'!$EL$9:$ET$304,4,0)))</f>
        <v>0-0</v>
      </c>
      <c r="H175" s="945" t="str">
        <f>IF(D175=0,"0-0",(VLOOKUP(D175,'CONSOLIDADO PLAN DESARROLLO'!$EL$9:$ET$304,5,0)))</f>
        <v>0-0</v>
      </c>
      <c r="I175" s="948" t="str">
        <f>IF(D175=0,"0-0",(VLOOKUP(D175,'CONSOLIDADO PLAN DESARROLLO'!$EL$9:$ET$304,$R$3,0)))</f>
        <v>0-0</v>
      </c>
      <c r="J175" s="949"/>
      <c r="K175" s="957"/>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4"/>
      <c r="H176" s="945"/>
      <c r="I176" s="950"/>
      <c r="J176" s="951"/>
      <c r="K176" s="957"/>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4"/>
      <c r="H177" s="945"/>
      <c r="I177" s="950"/>
      <c r="J177" s="951"/>
      <c r="K177" s="957"/>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4"/>
      <c r="H178" s="945"/>
      <c r="I178" s="950"/>
      <c r="J178" s="951"/>
      <c r="K178" s="957"/>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4"/>
      <c r="H179" s="945"/>
      <c r="I179" s="950"/>
      <c r="J179" s="951"/>
      <c r="K179" s="957"/>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5"/>
      <c r="H180" s="946"/>
      <c r="I180" s="950"/>
      <c r="J180" s="951"/>
      <c r="K180" s="958"/>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6"/>
      <c r="H181" s="947"/>
      <c r="I181" s="952"/>
      <c r="J181" s="953"/>
      <c r="K181" s="959"/>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Implementación de estrategias para la ampliación, cobertura, adecuación y mantenimiento de las redes de energía, gas, telefonia, conectividad, telecomunicaciones del Municipio de Tocancipá, Cundinamarca, Centro Oriente.</v>
      </c>
      <c r="C184" s="933" t="str">
        <f>VLOOKUP($D$9,'PROYECTOS REGISTRADOS'!$A$2:$D$82,3,0)</f>
        <v>2016-25817-0049</v>
      </c>
      <c r="D184" s="936"/>
      <c r="E184" s="942" t="str">
        <f>IF(D184=0,"0-0",(VLOOKUP(D184,'CONSOLIDADO PLAN DESARROLLO'!$EL$9:$ET$304,2,0)))</f>
        <v>0-0</v>
      </c>
      <c r="F184" s="939" t="str">
        <f>IF(D184=0,"0-0",(VLOOKUP(D184,'CONSOLIDADO PLAN DESARROLLO'!$EL$9:$ET$304,3,0)))</f>
        <v>0-0</v>
      </c>
      <c r="G184" s="964" t="str">
        <f>IF(D184=0,"0-0",(VLOOKUP(D184,'CONSOLIDADO PLAN DESARROLLO'!$EL$9:$ET$304,4,0)))</f>
        <v>0-0</v>
      </c>
      <c r="H184" s="945" t="str">
        <f>IF(D184=0,"0-0",(VLOOKUP(D184,'CONSOLIDADO PLAN DESARROLLO'!$EL$9:$ET$304,5,0)))</f>
        <v>0-0</v>
      </c>
      <c r="I184" s="948" t="str">
        <f>IF(D184=0,"0-0",(VLOOKUP(D184,'CONSOLIDADO PLAN DESARROLLO'!$EL$9:$ET$304,$R$3,0)))</f>
        <v>0-0</v>
      </c>
      <c r="J184" s="949"/>
      <c r="K184" s="957"/>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4"/>
      <c r="H185" s="945"/>
      <c r="I185" s="950"/>
      <c r="J185" s="951"/>
      <c r="K185" s="957"/>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4"/>
      <c r="H186" s="945"/>
      <c r="I186" s="950"/>
      <c r="J186" s="951"/>
      <c r="K186" s="957"/>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4"/>
      <c r="H187" s="945"/>
      <c r="I187" s="950"/>
      <c r="J187" s="951"/>
      <c r="K187" s="957"/>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4"/>
      <c r="H188" s="945"/>
      <c r="I188" s="950"/>
      <c r="J188" s="951"/>
      <c r="K188" s="957"/>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5"/>
      <c r="H189" s="946"/>
      <c r="I189" s="950"/>
      <c r="J189" s="951"/>
      <c r="K189" s="958"/>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6"/>
      <c r="H190" s="947"/>
      <c r="I190" s="952"/>
      <c r="J190" s="953"/>
      <c r="K190" s="959"/>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Implementación de estrategias para la ampliación, cobertura, adecuación y mantenimiento de las redes de energía, gas, telefonia, conectividad, telecomunicaciones del Municipio de Tocancipá, Cundinamarca, Centro Oriente.</v>
      </c>
      <c r="C193" s="933" t="str">
        <f>VLOOKUP($D$9,'PROYECTOS REGISTRADOS'!$A$2:$D$82,3,0)</f>
        <v>2016-25817-0049</v>
      </c>
      <c r="D193" s="936"/>
      <c r="E193" s="942" t="str">
        <f>IF(D193=0,"0-0",(VLOOKUP(D193,'CONSOLIDADO PLAN DESARROLLO'!$EL$9:$ET$304,2,0)))</f>
        <v>0-0</v>
      </c>
      <c r="F193" s="939" t="str">
        <f>IF(D193=0,"0-0",(VLOOKUP(D193,'CONSOLIDADO PLAN DESARROLLO'!$EL$9:$ET$304,3,0)))</f>
        <v>0-0</v>
      </c>
      <c r="G193" s="964" t="str">
        <f>IF(D193=0,"0-0",(VLOOKUP(D193,'CONSOLIDADO PLAN DESARROLLO'!$EL$9:$ET$304,4,0)))</f>
        <v>0-0</v>
      </c>
      <c r="H193" s="945" t="str">
        <f>IF(D193=0,"0-0",(VLOOKUP(D193,'CONSOLIDADO PLAN DESARROLLO'!$EL$9:$ET$304,5,0)))</f>
        <v>0-0</v>
      </c>
      <c r="I193" s="948" t="str">
        <f>IF(D193=0,"0-0",(VLOOKUP(D193,'CONSOLIDADO PLAN DESARROLLO'!$EL$9:$ET$304,$R$3,0)))</f>
        <v>0-0</v>
      </c>
      <c r="J193" s="949"/>
      <c r="K193" s="957"/>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4"/>
      <c r="H194" s="945"/>
      <c r="I194" s="950"/>
      <c r="J194" s="951"/>
      <c r="K194" s="957"/>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4"/>
      <c r="H195" s="945"/>
      <c r="I195" s="950"/>
      <c r="J195" s="951"/>
      <c r="K195" s="957"/>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4"/>
      <c r="H196" s="945"/>
      <c r="I196" s="950"/>
      <c r="J196" s="951"/>
      <c r="K196" s="957"/>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4"/>
      <c r="H197" s="945"/>
      <c r="I197" s="950"/>
      <c r="J197" s="951"/>
      <c r="K197" s="957"/>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5"/>
      <c r="H198" s="946"/>
      <c r="I198" s="950"/>
      <c r="J198" s="951"/>
      <c r="K198" s="958"/>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6"/>
      <c r="H199" s="947"/>
      <c r="I199" s="952"/>
      <c r="J199" s="953"/>
      <c r="K199" s="959"/>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2" sqref="C12"/>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el acceso a servicios públicos diferentes a saneamiento básico en adecuadas condiciones de cobertura y calidad.</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49C399-74BA-4D58-9108-4B5E74DC561C}"/>
</file>

<file path=customXml/itemProps2.xml><?xml version="1.0" encoding="utf-8"?>
<ds:datastoreItem xmlns:ds="http://schemas.openxmlformats.org/officeDocument/2006/customXml" ds:itemID="{B368D0EB-BF55-400F-B7FC-6979765A09D3}"/>
</file>

<file path=customXml/itemProps3.xml><?xml version="1.0" encoding="utf-8"?>
<ds:datastoreItem xmlns:ds="http://schemas.openxmlformats.org/officeDocument/2006/customXml" ds:itemID="{3EAEA457-950B-4022-8741-FE9404E1BA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2017-01-26T22:31:25Z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