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57" i="6" l="1"/>
  <c r="AP57" i="6"/>
  <c r="AI57" i="6"/>
  <c r="AS56" i="6"/>
  <c r="AP56" i="6"/>
  <c r="AI56" i="6"/>
  <c r="AS55" i="6"/>
  <c r="AP55" i="6"/>
  <c r="AI55" i="6"/>
  <c r="AS60" i="6"/>
  <c r="AP60" i="6"/>
  <c r="AI60" i="6"/>
  <c r="AS59" i="6"/>
  <c r="AP59" i="6"/>
  <c r="AI59" i="6"/>
  <c r="AS58" i="6"/>
  <c r="AP58" i="6"/>
  <c r="AI58" i="6"/>
  <c r="AS54" i="6"/>
  <c r="AP54" i="6"/>
  <c r="AI54" i="6"/>
  <c r="AS44" i="6"/>
  <c r="AP44" i="6"/>
  <c r="AI44" i="6"/>
  <c r="AS43" i="6"/>
  <c r="AP43" i="6"/>
  <c r="AI43" i="6"/>
  <c r="AS42" i="6"/>
  <c r="AP42" i="6"/>
  <c r="AI42" i="6"/>
  <c r="AS41" i="6"/>
  <c r="AP41" i="6"/>
  <c r="AI41" i="6"/>
  <c r="AS17" i="6"/>
  <c r="AP17" i="6"/>
  <c r="AI17" i="6"/>
  <c r="AS16" i="6"/>
  <c r="AP16" i="6"/>
  <c r="AI16" i="6"/>
  <c r="AS15" i="6"/>
  <c r="AP15" i="6"/>
  <c r="AI15" i="6"/>
  <c r="AS14" i="6"/>
  <c r="AP14" i="6"/>
  <c r="AI14" i="6"/>
  <c r="AS22" i="6"/>
  <c r="AP22" i="6"/>
  <c r="AI22" i="6"/>
  <c r="AS21" i="6"/>
  <c r="AP21" i="6"/>
  <c r="AI21" i="6"/>
  <c r="AS20" i="6"/>
  <c r="AP20" i="6"/>
  <c r="AI20" i="6"/>
  <c r="AS19" i="6"/>
  <c r="AP19" i="6"/>
  <c r="AI19" i="6"/>
  <c r="AS18" i="6"/>
  <c r="AP18" i="6"/>
  <c r="AI18" i="6"/>
  <c r="AS218" i="6" l="1"/>
  <c r="AP218" i="6"/>
  <c r="AI218" i="6"/>
  <c r="AS217" i="6"/>
  <c r="AP217" i="6"/>
  <c r="AI217" i="6"/>
  <c r="AS216" i="6"/>
  <c r="AP216" i="6"/>
  <c r="AI216" i="6"/>
  <c r="AS215" i="6"/>
  <c r="AP215" i="6"/>
  <c r="AI215" i="6"/>
  <c r="AS214" i="6"/>
  <c r="AP214" i="6"/>
  <c r="AI214" i="6"/>
  <c r="AS213" i="6"/>
  <c r="AP213" i="6"/>
  <c r="AI213" i="6"/>
  <c r="AH213" i="6"/>
  <c r="I213" i="6"/>
  <c r="H213" i="6"/>
  <c r="G213" i="6"/>
  <c r="F213" i="6"/>
  <c r="E213" i="6"/>
  <c r="AX212" i="6"/>
  <c r="AW212" i="6"/>
  <c r="AV212" i="6"/>
  <c r="AU212" i="6"/>
  <c r="AT212" i="6"/>
  <c r="AR212" i="6"/>
  <c r="AQ212" i="6"/>
  <c r="AP212" i="6"/>
  <c r="AO212" i="6"/>
  <c r="AN212" i="6"/>
  <c r="AM212" i="6"/>
  <c r="AL212" i="6"/>
  <c r="AK212" i="6"/>
  <c r="AJ212" i="6"/>
  <c r="AH212" i="6"/>
  <c r="AG212" i="6"/>
  <c r="AF212" i="6"/>
  <c r="AE212" i="6"/>
  <c r="AD212" i="6"/>
  <c r="AC212" i="6"/>
  <c r="AB212" i="6"/>
  <c r="AA212" i="6"/>
  <c r="Z212" i="6"/>
  <c r="Y212" i="6"/>
  <c r="X212" i="6"/>
  <c r="W212" i="6"/>
  <c r="V212" i="6"/>
  <c r="U212" i="6"/>
  <c r="T212" i="6"/>
  <c r="S212" i="6"/>
  <c r="R212" i="6"/>
  <c r="J212" i="6"/>
  <c r="AS209" i="6"/>
  <c r="AP209" i="6"/>
  <c r="AI209" i="6"/>
  <c r="AS208" i="6"/>
  <c r="AP208" i="6"/>
  <c r="AI208" i="6"/>
  <c r="AS207" i="6"/>
  <c r="AP207" i="6"/>
  <c r="AI207" i="6"/>
  <c r="AS206" i="6"/>
  <c r="AP206" i="6"/>
  <c r="AI206" i="6"/>
  <c r="AS205" i="6"/>
  <c r="AP205" i="6"/>
  <c r="AI205" i="6"/>
  <c r="AS204" i="6"/>
  <c r="AP204" i="6"/>
  <c r="AI204" i="6"/>
  <c r="AH204" i="6"/>
  <c r="I204" i="6"/>
  <c r="H204" i="6"/>
  <c r="G204" i="6"/>
  <c r="F204" i="6"/>
  <c r="E204" i="6"/>
  <c r="AX203" i="6"/>
  <c r="AW203" i="6"/>
  <c r="AV203" i="6"/>
  <c r="AU203" i="6"/>
  <c r="AT203" i="6"/>
  <c r="AR203" i="6"/>
  <c r="AQ203" i="6"/>
  <c r="AP203" i="6"/>
  <c r="AO203" i="6"/>
  <c r="AN203" i="6"/>
  <c r="AM203" i="6"/>
  <c r="AL203" i="6"/>
  <c r="AK203" i="6"/>
  <c r="AJ203" i="6"/>
  <c r="AH203" i="6"/>
  <c r="AG203" i="6"/>
  <c r="AF203" i="6"/>
  <c r="AE203" i="6"/>
  <c r="AD203" i="6"/>
  <c r="AC203" i="6"/>
  <c r="AB203" i="6"/>
  <c r="AA203" i="6"/>
  <c r="Z203" i="6"/>
  <c r="Y203" i="6"/>
  <c r="X203" i="6"/>
  <c r="W203" i="6"/>
  <c r="V203" i="6"/>
  <c r="U203" i="6"/>
  <c r="T203" i="6"/>
  <c r="S203" i="6"/>
  <c r="R203" i="6"/>
  <c r="J203" i="6"/>
  <c r="AS200" i="6"/>
  <c r="AP200" i="6"/>
  <c r="AI200" i="6"/>
  <c r="AS199" i="6"/>
  <c r="AP199" i="6"/>
  <c r="AI199" i="6"/>
  <c r="AS198" i="6"/>
  <c r="AP198" i="6"/>
  <c r="AI198" i="6"/>
  <c r="AS197" i="6"/>
  <c r="AP197" i="6"/>
  <c r="AI197" i="6"/>
  <c r="AI194" i="6" s="1"/>
  <c r="AS196" i="6"/>
  <c r="AP196" i="6"/>
  <c r="AI196" i="6"/>
  <c r="AS195" i="6"/>
  <c r="AP195" i="6"/>
  <c r="AI195" i="6"/>
  <c r="AH195" i="6"/>
  <c r="AH194" i="6" s="1"/>
  <c r="I195" i="6"/>
  <c r="H195" i="6"/>
  <c r="G195" i="6"/>
  <c r="F195" i="6"/>
  <c r="E195" i="6"/>
  <c r="AX194" i="6"/>
  <c r="AW194" i="6"/>
  <c r="AV194" i="6"/>
  <c r="AU194" i="6"/>
  <c r="AT194" i="6"/>
  <c r="AR194" i="6"/>
  <c r="AQ194" i="6"/>
  <c r="AO194" i="6"/>
  <c r="AN194" i="6"/>
  <c r="AM194" i="6"/>
  <c r="AL194" i="6"/>
  <c r="AK194" i="6"/>
  <c r="AJ194" i="6"/>
  <c r="AG194" i="6"/>
  <c r="AF194" i="6"/>
  <c r="AE194" i="6"/>
  <c r="AD194" i="6"/>
  <c r="AC194" i="6"/>
  <c r="AB194" i="6"/>
  <c r="AA194" i="6"/>
  <c r="Z194" i="6"/>
  <c r="Y194" i="6"/>
  <c r="X194" i="6"/>
  <c r="W194" i="6"/>
  <c r="V194" i="6"/>
  <c r="U194" i="6"/>
  <c r="T194" i="6"/>
  <c r="S194" i="6"/>
  <c r="R194" i="6"/>
  <c r="J194" i="6"/>
  <c r="AS191" i="6"/>
  <c r="AP191" i="6"/>
  <c r="AI191" i="6"/>
  <c r="AS190" i="6"/>
  <c r="AP190" i="6"/>
  <c r="AI190" i="6"/>
  <c r="AS189" i="6"/>
  <c r="AP189" i="6"/>
  <c r="AI189" i="6"/>
  <c r="AS188" i="6"/>
  <c r="AP188" i="6"/>
  <c r="AI188" i="6"/>
  <c r="AS187" i="6"/>
  <c r="AP187" i="6"/>
  <c r="AI187" i="6"/>
  <c r="AS186" i="6"/>
  <c r="AP186" i="6"/>
  <c r="AP185" i="6" s="1"/>
  <c r="AI186" i="6"/>
  <c r="AH186" i="6"/>
  <c r="I186" i="6"/>
  <c r="H186" i="6"/>
  <c r="G186" i="6"/>
  <c r="F186" i="6"/>
  <c r="E186" i="6"/>
  <c r="AX185" i="6"/>
  <c r="AW185" i="6"/>
  <c r="AV185" i="6"/>
  <c r="AU185" i="6"/>
  <c r="AT185" i="6"/>
  <c r="AR185" i="6"/>
  <c r="AQ185" i="6"/>
  <c r="AO185" i="6"/>
  <c r="AN185" i="6"/>
  <c r="AM185" i="6"/>
  <c r="AL185" i="6"/>
  <c r="AK185" i="6"/>
  <c r="AJ185" i="6"/>
  <c r="AH185" i="6"/>
  <c r="AG185" i="6"/>
  <c r="AF185" i="6"/>
  <c r="AE185" i="6"/>
  <c r="AD185" i="6"/>
  <c r="AC185" i="6"/>
  <c r="AB185" i="6"/>
  <c r="AA185" i="6"/>
  <c r="Z185" i="6"/>
  <c r="Y185" i="6"/>
  <c r="X185" i="6"/>
  <c r="W185" i="6"/>
  <c r="V185" i="6"/>
  <c r="U185" i="6"/>
  <c r="T185" i="6"/>
  <c r="S185" i="6"/>
  <c r="R185" i="6"/>
  <c r="J185" i="6"/>
  <c r="AS182" i="6"/>
  <c r="AP182" i="6"/>
  <c r="AI182" i="6"/>
  <c r="AS181" i="6"/>
  <c r="AP181" i="6"/>
  <c r="AI181" i="6"/>
  <c r="AS180" i="6"/>
  <c r="AP180" i="6"/>
  <c r="AI180" i="6"/>
  <c r="AI176" i="6" s="1"/>
  <c r="AS179" i="6"/>
  <c r="AP179" i="6"/>
  <c r="AI179" i="6"/>
  <c r="AS178" i="6"/>
  <c r="AS176" i="6" s="1"/>
  <c r="AP178" i="6"/>
  <c r="AI178" i="6"/>
  <c r="AS177" i="6"/>
  <c r="AP177" i="6"/>
  <c r="AI177" i="6"/>
  <c r="AH177" i="6"/>
  <c r="AH176" i="6" s="1"/>
  <c r="I177" i="6"/>
  <c r="H177" i="6"/>
  <c r="G177" i="6"/>
  <c r="F177" i="6"/>
  <c r="E177" i="6"/>
  <c r="AX176" i="6"/>
  <c r="AW176" i="6"/>
  <c r="AV176" i="6"/>
  <c r="AU176" i="6"/>
  <c r="AT176" i="6"/>
  <c r="AR176" i="6"/>
  <c r="AQ176" i="6"/>
  <c r="AO176" i="6"/>
  <c r="AN176" i="6"/>
  <c r="AM176" i="6"/>
  <c r="AL176" i="6"/>
  <c r="AK176" i="6"/>
  <c r="AJ176" i="6"/>
  <c r="AG176" i="6"/>
  <c r="AF176" i="6"/>
  <c r="AE176" i="6"/>
  <c r="AD176" i="6"/>
  <c r="AC176" i="6"/>
  <c r="AB176" i="6"/>
  <c r="AA176" i="6"/>
  <c r="Z176" i="6"/>
  <c r="Y176" i="6"/>
  <c r="X176" i="6"/>
  <c r="W176" i="6"/>
  <c r="V176" i="6"/>
  <c r="U176" i="6"/>
  <c r="T176" i="6"/>
  <c r="S176" i="6"/>
  <c r="R176" i="6"/>
  <c r="J176" i="6"/>
  <c r="AS173" i="6"/>
  <c r="AP173" i="6"/>
  <c r="AI173" i="6"/>
  <c r="AS172" i="6"/>
  <c r="AP172" i="6"/>
  <c r="AI172" i="6"/>
  <c r="AS171" i="6"/>
  <c r="AP171" i="6"/>
  <c r="AI171" i="6"/>
  <c r="AS170" i="6"/>
  <c r="AP170" i="6"/>
  <c r="AI170" i="6"/>
  <c r="AS169" i="6"/>
  <c r="AP169" i="6"/>
  <c r="AI169" i="6"/>
  <c r="AS168" i="6"/>
  <c r="AS167" i="6" s="1"/>
  <c r="AP168" i="6"/>
  <c r="AI168" i="6"/>
  <c r="AI167" i="6" s="1"/>
  <c r="AH168" i="6"/>
  <c r="I168" i="6"/>
  <c r="H168" i="6"/>
  <c r="G168" i="6"/>
  <c r="F168" i="6"/>
  <c r="E168" i="6"/>
  <c r="AX167" i="6"/>
  <c r="AW167" i="6"/>
  <c r="AV167" i="6"/>
  <c r="AU167" i="6"/>
  <c r="AT167" i="6"/>
  <c r="AR167" i="6"/>
  <c r="AQ167" i="6"/>
  <c r="AO167" i="6"/>
  <c r="AN167" i="6"/>
  <c r="AM167" i="6"/>
  <c r="AL167" i="6"/>
  <c r="AK167" i="6"/>
  <c r="AJ167" i="6"/>
  <c r="AH167" i="6"/>
  <c r="AG167" i="6"/>
  <c r="AF167" i="6"/>
  <c r="AE167" i="6"/>
  <c r="AD167" i="6"/>
  <c r="AC167" i="6"/>
  <c r="AB167" i="6"/>
  <c r="AA167" i="6"/>
  <c r="Z167" i="6"/>
  <c r="Y167" i="6"/>
  <c r="X167" i="6"/>
  <c r="W167" i="6"/>
  <c r="V167" i="6"/>
  <c r="U167" i="6"/>
  <c r="T167" i="6"/>
  <c r="S167" i="6"/>
  <c r="R167" i="6"/>
  <c r="J167" i="6"/>
  <c r="AS164" i="6"/>
  <c r="AP164" i="6"/>
  <c r="AI164" i="6"/>
  <c r="AS163" i="6"/>
  <c r="AP163" i="6"/>
  <c r="AI163" i="6"/>
  <c r="AS162" i="6"/>
  <c r="AP162" i="6"/>
  <c r="AI162" i="6"/>
  <c r="AS161" i="6"/>
  <c r="AP161" i="6"/>
  <c r="AI161" i="6"/>
  <c r="AS160" i="6"/>
  <c r="AS158" i="6" s="1"/>
  <c r="AP160" i="6"/>
  <c r="AI160" i="6"/>
  <c r="AS159" i="6"/>
  <c r="AP159" i="6"/>
  <c r="AI159" i="6"/>
  <c r="AH159" i="6"/>
  <c r="I159" i="6"/>
  <c r="H159" i="6"/>
  <c r="G159" i="6"/>
  <c r="F159" i="6"/>
  <c r="E159" i="6"/>
  <c r="AX158" i="6"/>
  <c r="AW158" i="6"/>
  <c r="AV158" i="6"/>
  <c r="AU158" i="6"/>
  <c r="AT158" i="6"/>
  <c r="AR158" i="6"/>
  <c r="AQ158" i="6"/>
  <c r="AO158" i="6"/>
  <c r="AN158" i="6"/>
  <c r="AM158" i="6"/>
  <c r="AL158" i="6"/>
  <c r="AK158" i="6"/>
  <c r="AJ158" i="6"/>
  <c r="AH158" i="6"/>
  <c r="AG158" i="6"/>
  <c r="AF158" i="6"/>
  <c r="AE158" i="6"/>
  <c r="AD158" i="6"/>
  <c r="AC158" i="6"/>
  <c r="AB158" i="6"/>
  <c r="AA158" i="6"/>
  <c r="Z158" i="6"/>
  <c r="Y158" i="6"/>
  <c r="X158" i="6"/>
  <c r="W158" i="6"/>
  <c r="V158" i="6"/>
  <c r="U158" i="6"/>
  <c r="T158" i="6"/>
  <c r="S158" i="6"/>
  <c r="R158" i="6"/>
  <c r="J158" i="6"/>
  <c r="AS155" i="6"/>
  <c r="AP155" i="6"/>
  <c r="AI155" i="6"/>
  <c r="AS154" i="6"/>
  <c r="AP154" i="6"/>
  <c r="AI154" i="6"/>
  <c r="AS153" i="6"/>
  <c r="AP153" i="6"/>
  <c r="AI153" i="6"/>
  <c r="AS152" i="6"/>
  <c r="AP152" i="6"/>
  <c r="AI152" i="6"/>
  <c r="AS151" i="6"/>
  <c r="AP151" i="6"/>
  <c r="AI151" i="6"/>
  <c r="AI149" i="6" s="1"/>
  <c r="AS150" i="6"/>
  <c r="AP150" i="6"/>
  <c r="AI150" i="6"/>
  <c r="AH150" i="6"/>
  <c r="AH149" i="6" s="1"/>
  <c r="I150" i="6"/>
  <c r="H150" i="6"/>
  <c r="G150" i="6"/>
  <c r="F150" i="6"/>
  <c r="E150" i="6"/>
  <c r="AX149" i="6"/>
  <c r="AW149" i="6"/>
  <c r="AV149" i="6"/>
  <c r="AU149" i="6"/>
  <c r="AT149" i="6"/>
  <c r="AR149" i="6"/>
  <c r="AQ149" i="6"/>
  <c r="AO149" i="6"/>
  <c r="AN149" i="6"/>
  <c r="AM149" i="6"/>
  <c r="AL149" i="6"/>
  <c r="AK149" i="6"/>
  <c r="AJ149" i="6"/>
  <c r="AG149" i="6"/>
  <c r="AF149" i="6"/>
  <c r="AE149" i="6"/>
  <c r="AD149" i="6"/>
  <c r="AC149" i="6"/>
  <c r="AB149" i="6"/>
  <c r="AA149" i="6"/>
  <c r="Z149" i="6"/>
  <c r="Y149" i="6"/>
  <c r="X149" i="6"/>
  <c r="W149" i="6"/>
  <c r="V149" i="6"/>
  <c r="U149" i="6"/>
  <c r="T149" i="6"/>
  <c r="S149" i="6"/>
  <c r="R149" i="6"/>
  <c r="J149" i="6"/>
  <c r="AS146" i="6"/>
  <c r="AP146" i="6"/>
  <c r="AI146" i="6"/>
  <c r="AS145" i="6"/>
  <c r="AP145" i="6"/>
  <c r="AI145" i="6"/>
  <c r="AS144" i="6"/>
  <c r="AP144" i="6"/>
  <c r="AI144" i="6"/>
  <c r="AS143" i="6"/>
  <c r="AP143" i="6"/>
  <c r="AI143" i="6"/>
  <c r="AS142" i="6"/>
  <c r="AP142" i="6"/>
  <c r="AI142" i="6"/>
  <c r="AS141" i="6"/>
  <c r="AS140" i="6" s="1"/>
  <c r="AP141" i="6"/>
  <c r="AI141" i="6"/>
  <c r="AH141" i="6"/>
  <c r="I141" i="6"/>
  <c r="H141" i="6"/>
  <c r="G141" i="6"/>
  <c r="F141" i="6"/>
  <c r="E141" i="6"/>
  <c r="AX140" i="6"/>
  <c r="AW140" i="6"/>
  <c r="AV140" i="6"/>
  <c r="AU140" i="6"/>
  <c r="AT140" i="6"/>
  <c r="AR140" i="6"/>
  <c r="AQ140" i="6"/>
  <c r="AO140" i="6"/>
  <c r="AN140" i="6"/>
  <c r="AM140" i="6"/>
  <c r="AL140" i="6"/>
  <c r="AK140" i="6"/>
  <c r="AJ140" i="6"/>
  <c r="AH140" i="6"/>
  <c r="AG140" i="6"/>
  <c r="AF140" i="6"/>
  <c r="AE140" i="6"/>
  <c r="AD140" i="6"/>
  <c r="AC140" i="6"/>
  <c r="AB140" i="6"/>
  <c r="AA140" i="6"/>
  <c r="Z140" i="6"/>
  <c r="Y140" i="6"/>
  <c r="X140" i="6"/>
  <c r="W140" i="6"/>
  <c r="V140" i="6"/>
  <c r="U140" i="6"/>
  <c r="T140" i="6"/>
  <c r="S140" i="6"/>
  <c r="R140" i="6"/>
  <c r="J140" i="6"/>
  <c r="AS137" i="6"/>
  <c r="AP137" i="6"/>
  <c r="AI137" i="6"/>
  <c r="AS136" i="6"/>
  <c r="AP136" i="6"/>
  <c r="AI136" i="6"/>
  <c r="AS135" i="6"/>
  <c r="AP135" i="6"/>
  <c r="AI135" i="6"/>
  <c r="AS134" i="6"/>
  <c r="AP134" i="6"/>
  <c r="AI134" i="6"/>
  <c r="AS133" i="6"/>
  <c r="AP133" i="6"/>
  <c r="AI133" i="6"/>
  <c r="AS132" i="6"/>
  <c r="AP132" i="6"/>
  <c r="AI132" i="6"/>
  <c r="AH132" i="6"/>
  <c r="I132" i="6"/>
  <c r="H132" i="6"/>
  <c r="G132" i="6"/>
  <c r="F132" i="6"/>
  <c r="E132" i="6"/>
  <c r="AX131" i="6"/>
  <c r="AW131" i="6"/>
  <c r="AV131" i="6"/>
  <c r="AU131" i="6"/>
  <c r="AT131" i="6"/>
  <c r="AR131" i="6"/>
  <c r="AQ131" i="6"/>
  <c r="AO131" i="6"/>
  <c r="AN131" i="6"/>
  <c r="AM131" i="6"/>
  <c r="AL131" i="6"/>
  <c r="AK131" i="6"/>
  <c r="AJ131" i="6"/>
  <c r="AH131" i="6"/>
  <c r="AG131" i="6"/>
  <c r="AF131" i="6"/>
  <c r="AE131" i="6"/>
  <c r="AD131" i="6"/>
  <c r="AC131" i="6"/>
  <c r="AB131" i="6"/>
  <c r="AA131" i="6"/>
  <c r="Z131" i="6"/>
  <c r="Y131" i="6"/>
  <c r="X131" i="6"/>
  <c r="W131" i="6"/>
  <c r="V131" i="6"/>
  <c r="U131" i="6"/>
  <c r="T131" i="6"/>
  <c r="S131" i="6"/>
  <c r="R131" i="6"/>
  <c r="J131" i="6"/>
  <c r="AS128" i="6"/>
  <c r="AP128" i="6"/>
  <c r="AI128" i="6"/>
  <c r="AS127" i="6"/>
  <c r="AP127" i="6"/>
  <c r="AI127" i="6"/>
  <c r="AS126" i="6"/>
  <c r="AP126" i="6"/>
  <c r="AI126" i="6"/>
  <c r="AI122" i="6" s="1"/>
  <c r="AS125" i="6"/>
  <c r="AP125" i="6"/>
  <c r="AI125" i="6"/>
  <c r="AS124" i="6"/>
  <c r="AS122" i="6" s="1"/>
  <c r="AP124" i="6"/>
  <c r="AI124" i="6"/>
  <c r="AS123" i="6"/>
  <c r="AP123" i="6"/>
  <c r="AI123" i="6"/>
  <c r="AH123" i="6"/>
  <c r="AH122" i="6" s="1"/>
  <c r="I123" i="6"/>
  <c r="H123" i="6"/>
  <c r="G123" i="6"/>
  <c r="F123" i="6"/>
  <c r="E123" i="6"/>
  <c r="AX122" i="6"/>
  <c r="AW122" i="6"/>
  <c r="AV122" i="6"/>
  <c r="AU122" i="6"/>
  <c r="AT122" i="6"/>
  <c r="AR122" i="6"/>
  <c r="AQ122" i="6"/>
  <c r="AO122" i="6"/>
  <c r="AN122" i="6"/>
  <c r="AM122" i="6"/>
  <c r="AL122" i="6"/>
  <c r="AK122" i="6"/>
  <c r="AJ122" i="6"/>
  <c r="AG122" i="6"/>
  <c r="AF122" i="6"/>
  <c r="AE122" i="6"/>
  <c r="AD122" i="6"/>
  <c r="AC122" i="6"/>
  <c r="AB122" i="6"/>
  <c r="AA122" i="6"/>
  <c r="Z122" i="6"/>
  <c r="Y122" i="6"/>
  <c r="X122" i="6"/>
  <c r="W122" i="6"/>
  <c r="V122" i="6"/>
  <c r="U122" i="6"/>
  <c r="T122" i="6"/>
  <c r="S122" i="6"/>
  <c r="R122" i="6"/>
  <c r="J122" i="6"/>
  <c r="AS119" i="6"/>
  <c r="AP119" i="6"/>
  <c r="AI119" i="6"/>
  <c r="AS118" i="6"/>
  <c r="AP118" i="6"/>
  <c r="AI118" i="6"/>
  <c r="AS117" i="6"/>
  <c r="AP117" i="6"/>
  <c r="AI117" i="6"/>
  <c r="AS116" i="6"/>
  <c r="AP116" i="6"/>
  <c r="AI116" i="6"/>
  <c r="AS115" i="6"/>
  <c r="AP115" i="6"/>
  <c r="AP113" i="6" s="1"/>
  <c r="AI115" i="6"/>
  <c r="AS114" i="6"/>
  <c r="AP114" i="6"/>
  <c r="AI114" i="6"/>
  <c r="AI113" i="6" s="1"/>
  <c r="AH114" i="6"/>
  <c r="I114" i="6"/>
  <c r="H114" i="6"/>
  <c r="G114" i="6"/>
  <c r="F114" i="6"/>
  <c r="E114" i="6"/>
  <c r="AX113" i="6"/>
  <c r="AW113" i="6"/>
  <c r="AV113" i="6"/>
  <c r="AU113" i="6"/>
  <c r="AT113" i="6"/>
  <c r="AS113" i="6"/>
  <c r="AR113" i="6"/>
  <c r="AQ113" i="6"/>
  <c r="AO113" i="6"/>
  <c r="AN113" i="6"/>
  <c r="AM113" i="6"/>
  <c r="AL113" i="6"/>
  <c r="AK113" i="6"/>
  <c r="AJ113" i="6"/>
  <c r="AH113" i="6"/>
  <c r="AG113" i="6"/>
  <c r="AF113" i="6"/>
  <c r="AE113" i="6"/>
  <c r="AD113" i="6"/>
  <c r="AC113" i="6"/>
  <c r="AB113" i="6"/>
  <c r="AA113" i="6"/>
  <c r="Z113" i="6"/>
  <c r="Y113" i="6"/>
  <c r="X113" i="6"/>
  <c r="W113" i="6"/>
  <c r="V113" i="6"/>
  <c r="U113" i="6"/>
  <c r="T113" i="6"/>
  <c r="S113" i="6"/>
  <c r="R113" i="6"/>
  <c r="J113" i="6"/>
  <c r="AS110" i="6"/>
  <c r="AP110" i="6"/>
  <c r="AI110" i="6"/>
  <c r="AS109" i="6"/>
  <c r="AP109" i="6"/>
  <c r="AI109" i="6"/>
  <c r="AS108" i="6"/>
  <c r="AP108" i="6"/>
  <c r="AI108" i="6"/>
  <c r="AS107" i="6"/>
  <c r="AS104" i="6" s="1"/>
  <c r="AP107" i="6"/>
  <c r="AI107" i="6"/>
  <c r="AS106" i="6"/>
  <c r="AP106" i="6"/>
  <c r="AP104" i="6" s="1"/>
  <c r="AI106" i="6"/>
  <c r="AS105" i="6"/>
  <c r="AP105" i="6"/>
  <c r="AI105" i="6"/>
  <c r="AI104" i="6" s="1"/>
  <c r="AH105" i="6"/>
  <c r="H105" i="6"/>
  <c r="G105" i="6"/>
  <c r="F105" i="6"/>
  <c r="E105" i="6"/>
  <c r="AX104" i="6"/>
  <c r="AW104" i="6"/>
  <c r="AV104" i="6"/>
  <c r="AU104" i="6"/>
  <c r="AT104" i="6"/>
  <c r="AR104" i="6"/>
  <c r="AQ104" i="6"/>
  <c r="AO104" i="6"/>
  <c r="AN104" i="6"/>
  <c r="AM104" i="6"/>
  <c r="AL104" i="6"/>
  <c r="AK104" i="6"/>
  <c r="AJ104" i="6"/>
  <c r="AH104" i="6"/>
  <c r="AG104" i="6"/>
  <c r="AF104" i="6"/>
  <c r="AE104" i="6"/>
  <c r="AD104" i="6"/>
  <c r="AC104" i="6"/>
  <c r="AB104" i="6"/>
  <c r="AA104" i="6"/>
  <c r="Z104" i="6"/>
  <c r="Y104" i="6"/>
  <c r="X104" i="6"/>
  <c r="W104" i="6"/>
  <c r="V104" i="6"/>
  <c r="U104" i="6"/>
  <c r="T104" i="6"/>
  <c r="S104" i="6"/>
  <c r="R104" i="6"/>
  <c r="J104" i="6"/>
  <c r="AS101" i="6"/>
  <c r="AP101" i="6"/>
  <c r="AI101" i="6"/>
  <c r="AS100" i="6"/>
  <c r="AP100" i="6"/>
  <c r="AI100" i="6"/>
  <c r="AS99" i="6"/>
  <c r="AP99" i="6"/>
  <c r="AI99" i="6"/>
  <c r="AI95" i="6" s="1"/>
  <c r="AS98" i="6"/>
  <c r="AP98" i="6"/>
  <c r="AI98" i="6"/>
  <c r="AS97" i="6"/>
  <c r="AP97" i="6"/>
  <c r="AI97" i="6"/>
  <c r="AS96" i="6"/>
  <c r="AP96" i="6"/>
  <c r="AP95" i="6" s="1"/>
  <c r="AI96" i="6"/>
  <c r="AH96" i="6"/>
  <c r="H96" i="6"/>
  <c r="G96" i="6"/>
  <c r="F96" i="6"/>
  <c r="E96" i="6"/>
  <c r="AX95" i="6"/>
  <c r="AW95" i="6"/>
  <c r="AV95" i="6"/>
  <c r="AU95" i="6"/>
  <c r="AT95" i="6"/>
  <c r="AS95" i="6"/>
  <c r="AR95" i="6"/>
  <c r="AQ95" i="6"/>
  <c r="AO95" i="6"/>
  <c r="AN95" i="6"/>
  <c r="AM95" i="6"/>
  <c r="AL95" i="6"/>
  <c r="AK95" i="6"/>
  <c r="AJ95" i="6"/>
  <c r="AH95" i="6"/>
  <c r="AG95" i="6"/>
  <c r="AF95" i="6"/>
  <c r="AE95" i="6"/>
  <c r="AD95" i="6"/>
  <c r="AC95" i="6"/>
  <c r="AB95" i="6"/>
  <c r="AA95" i="6"/>
  <c r="Z95" i="6"/>
  <c r="Y95" i="6"/>
  <c r="X95" i="6"/>
  <c r="W95" i="6"/>
  <c r="V95" i="6"/>
  <c r="U95" i="6"/>
  <c r="T95" i="6"/>
  <c r="S95" i="6"/>
  <c r="R95" i="6"/>
  <c r="J95" i="6"/>
  <c r="AS92" i="6"/>
  <c r="AP92" i="6"/>
  <c r="AI92" i="6"/>
  <c r="AS91" i="6"/>
  <c r="AP91" i="6"/>
  <c r="AI91" i="6"/>
  <c r="AS90" i="6"/>
  <c r="AP90" i="6"/>
  <c r="AI90" i="6"/>
  <c r="AS89" i="6"/>
  <c r="AP89" i="6"/>
  <c r="AI89" i="6"/>
  <c r="AI86" i="6" s="1"/>
  <c r="AS88" i="6"/>
  <c r="AP88" i="6"/>
  <c r="AI88" i="6"/>
  <c r="AS87" i="6"/>
  <c r="AS86" i="6" s="1"/>
  <c r="AP87" i="6"/>
  <c r="AI87" i="6"/>
  <c r="AH87" i="6"/>
  <c r="H87" i="6"/>
  <c r="G87" i="6"/>
  <c r="F87" i="6"/>
  <c r="E87" i="6"/>
  <c r="AX86" i="6"/>
  <c r="AW86" i="6"/>
  <c r="AV86" i="6"/>
  <c r="AU86" i="6"/>
  <c r="AT86" i="6"/>
  <c r="AR86" i="6"/>
  <c r="AQ86" i="6"/>
  <c r="AO86" i="6"/>
  <c r="AN86" i="6"/>
  <c r="AM86" i="6"/>
  <c r="AL86" i="6"/>
  <c r="AK86" i="6"/>
  <c r="AJ86" i="6"/>
  <c r="AH86" i="6"/>
  <c r="AG86" i="6"/>
  <c r="AF86" i="6"/>
  <c r="AE86" i="6"/>
  <c r="AD86" i="6"/>
  <c r="AC86" i="6"/>
  <c r="AB86" i="6"/>
  <c r="AA86" i="6"/>
  <c r="Z86" i="6"/>
  <c r="Y86" i="6"/>
  <c r="X86" i="6"/>
  <c r="W86" i="6"/>
  <c r="V86" i="6"/>
  <c r="U86" i="6"/>
  <c r="T86" i="6"/>
  <c r="S86" i="6"/>
  <c r="R86" i="6"/>
  <c r="J86" i="6"/>
  <c r="AS83" i="6"/>
  <c r="AP83" i="6"/>
  <c r="AI83" i="6"/>
  <c r="AS82" i="6"/>
  <c r="AP82" i="6"/>
  <c r="AI82" i="6"/>
  <c r="AS81" i="6"/>
  <c r="AP81" i="6"/>
  <c r="AI81" i="6"/>
  <c r="AS80" i="6"/>
  <c r="AP80" i="6"/>
  <c r="AI80" i="6"/>
  <c r="AI77" i="6" s="1"/>
  <c r="AS79" i="6"/>
  <c r="AP79" i="6"/>
  <c r="AI79" i="6"/>
  <c r="AS78" i="6"/>
  <c r="AS77" i="6" s="1"/>
  <c r="AP78" i="6"/>
  <c r="AI78" i="6"/>
  <c r="AH78" i="6"/>
  <c r="H78" i="6"/>
  <c r="G78" i="6"/>
  <c r="F78" i="6"/>
  <c r="E78" i="6"/>
  <c r="AX77" i="6"/>
  <c r="AW77" i="6"/>
  <c r="AV77" i="6"/>
  <c r="AU77" i="6"/>
  <c r="AT77" i="6"/>
  <c r="AR77" i="6"/>
  <c r="AQ77" i="6"/>
  <c r="AO77" i="6"/>
  <c r="AN77" i="6"/>
  <c r="AM77" i="6"/>
  <c r="AL77" i="6"/>
  <c r="AK77" i="6"/>
  <c r="AJ77" i="6"/>
  <c r="AH77" i="6"/>
  <c r="AG77" i="6"/>
  <c r="AF77" i="6"/>
  <c r="AE77" i="6"/>
  <c r="AD77" i="6"/>
  <c r="AC77" i="6"/>
  <c r="AB77" i="6"/>
  <c r="AA77" i="6"/>
  <c r="Z77" i="6"/>
  <c r="Y77" i="6"/>
  <c r="X77" i="6"/>
  <c r="W77" i="6"/>
  <c r="V77" i="6"/>
  <c r="U77" i="6"/>
  <c r="T77" i="6"/>
  <c r="S77" i="6"/>
  <c r="R77" i="6"/>
  <c r="J77" i="6"/>
  <c r="AS74" i="6"/>
  <c r="AP74" i="6"/>
  <c r="AI74" i="6"/>
  <c r="AS73" i="6"/>
  <c r="AP73" i="6"/>
  <c r="AI73" i="6"/>
  <c r="AS72" i="6"/>
  <c r="AP72" i="6"/>
  <c r="AP68" i="6" s="1"/>
  <c r="AI72" i="6"/>
  <c r="AS71" i="6"/>
  <c r="AP71" i="6"/>
  <c r="AI71" i="6"/>
  <c r="AS70" i="6"/>
  <c r="AP70" i="6"/>
  <c r="AI70" i="6"/>
  <c r="AS69" i="6"/>
  <c r="AP69" i="6"/>
  <c r="AI69" i="6"/>
  <c r="AH69" i="6"/>
  <c r="H69" i="6"/>
  <c r="G69" i="6"/>
  <c r="F69" i="6"/>
  <c r="E69" i="6"/>
  <c r="AX68" i="6"/>
  <c r="AW68" i="6"/>
  <c r="AV68" i="6"/>
  <c r="AU68" i="6"/>
  <c r="AT68" i="6"/>
  <c r="AR68" i="6"/>
  <c r="AQ68" i="6"/>
  <c r="AO68" i="6"/>
  <c r="AN68" i="6"/>
  <c r="AM68" i="6"/>
  <c r="AL68" i="6"/>
  <c r="AK68" i="6"/>
  <c r="AJ68" i="6"/>
  <c r="AH68" i="6"/>
  <c r="AG68" i="6"/>
  <c r="AF68" i="6"/>
  <c r="AE68" i="6"/>
  <c r="AD68" i="6"/>
  <c r="AC68" i="6"/>
  <c r="AB68" i="6"/>
  <c r="AA68" i="6"/>
  <c r="Z68" i="6"/>
  <c r="Y68" i="6"/>
  <c r="X68" i="6"/>
  <c r="W68" i="6"/>
  <c r="V68" i="6"/>
  <c r="U68" i="6"/>
  <c r="T68" i="6"/>
  <c r="S68" i="6"/>
  <c r="R68" i="6"/>
  <c r="J68" i="6"/>
  <c r="AS65" i="6"/>
  <c r="AP65" i="6"/>
  <c r="AI65" i="6"/>
  <c r="AS64" i="6"/>
  <c r="AP64" i="6"/>
  <c r="AI64" i="6"/>
  <c r="AS63" i="6"/>
  <c r="AP63" i="6"/>
  <c r="AI63" i="6"/>
  <c r="AI52" i="6" s="1"/>
  <c r="AS62" i="6"/>
  <c r="AP62" i="6"/>
  <c r="AI62" i="6"/>
  <c r="AS61" i="6"/>
  <c r="AP61" i="6"/>
  <c r="AI61" i="6"/>
  <c r="AS53" i="6"/>
  <c r="AP53" i="6"/>
  <c r="AI53" i="6"/>
  <c r="AH53" i="6"/>
  <c r="H53" i="6"/>
  <c r="G53" i="6"/>
  <c r="F53" i="6"/>
  <c r="E53" i="6"/>
  <c r="AX52" i="6"/>
  <c r="AW52" i="6"/>
  <c r="AV52" i="6"/>
  <c r="AU52" i="6"/>
  <c r="AT52" i="6"/>
  <c r="AS52" i="6"/>
  <c r="AR52" i="6"/>
  <c r="AQ52" i="6"/>
  <c r="AO52" i="6"/>
  <c r="AN52" i="6"/>
  <c r="AM52" i="6"/>
  <c r="AL52" i="6"/>
  <c r="AK52" i="6"/>
  <c r="AJ52" i="6"/>
  <c r="AH52" i="6"/>
  <c r="AG52" i="6"/>
  <c r="AF52" i="6"/>
  <c r="AE52" i="6"/>
  <c r="AD52" i="6"/>
  <c r="AC52" i="6"/>
  <c r="AB52" i="6"/>
  <c r="AA52" i="6"/>
  <c r="Z52" i="6"/>
  <c r="Y52" i="6"/>
  <c r="X52" i="6"/>
  <c r="W52" i="6"/>
  <c r="V52" i="6"/>
  <c r="U52" i="6"/>
  <c r="T52" i="6"/>
  <c r="S52" i="6"/>
  <c r="R52" i="6"/>
  <c r="J52" i="6"/>
  <c r="AS36" i="6"/>
  <c r="AP36" i="6"/>
  <c r="AI36" i="6"/>
  <c r="AS35" i="6"/>
  <c r="AP35" i="6"/>
  <c r="AI35" i="6"/>
  <c r="AS34" i="6"/>
  <c r="AP34" i="6"/>
  <c r="AI34" i="6"/>
  <c r="AS33" i="6"/>
  <c r="AP33" i="6"/>
  <c r="AI33" i="6"/>
  <c r="AS32" i="6"/>
  <c r="AP32" i="6"/>
  <c r="AI32" i="6"/>
  <c r="AS31" i="6"/>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S49" i="6"/>
  <c r="AP49" i="6"/>
  <c r="AI49" i="6"/>
  <c r="AS48" i="6"/>
  <c r="AP48" i="6"/>
  <c r="AI48" i="6"/>
  <c r="AS47" i="6"/>
  <c r="AS39" i="6" s="1"/>
  <c r="AP47" i="6"/>
  <c r="AI47" i="6"/>
  <c r="AS46" i="6"/>
  <c r="AP46" i="6"/>
  <c r="AI46" i="6"/>
  <c r="AS45" i="6"/>
  <c r="AP45" i="6"/>
  <c r="AI45" i="6"/>
  <c r="AI39" i="6" s="1"/>
  <c r="AS40" i="6"/>
  <c r="AP40" i="6"/>
  <c r="AI40" i="6"/>
  <c r="AH40" i="6"/>
  <c r="AH39" i="6" s="1"/>
  <c r="H40" i="6"/>
  <c r="G40" i="6"/>
  <c r="F40" i="6"/>
  <c r="E40" i="6"/>
  <c r="AX39" i="6"/>
  <c r="AW39" i="6"/>
  <c r="AV39" i="6"/>
  <c r="AU39" i="6"/>
  <c r="AT39" i="6"/>
  <c r="AR39" i="6"/>
  <c r="AQ39" i="6"/>
  <c r="AO39" i="6"/>
  <c r="AN39" i="6"/>
  <c r="AM39" i="6"/>
  <c r="AL39" i="6"/>
  <c r="AK39" i="6"/>
  <c r="AJ39" i="6"/>
  <c r="AG39" i="6"/>
  <c r="AF39" i="6"/>
  <c r="AE39" i="6"/>
  <c r="AD39" i="6"/>
  <c r="AC39" i="6"/>
  <c r="AB39" i="6"/>
  <c r="AA39" i="6"/>
  <c r="Z39" i="6"/>
  <c r="Y39" i="6"/>
  <c r="X39" i="6"/>
  <c r="W39" i="6"/>
  <c r="V39" i="6"/>
  <c r="U39" i="6"/>
  <c r="T39" i="6"/>
  <c r="S39" i="6"/>
  <c r="R39" i="6"/>
  <c r="J39" i="6"/>
  <c r="AI158" i="6" l="1"/>
  <c r="AP158" i="6"/>
  <c r="AI203" i="6"/>
  <c r="AI212" i="6"/>
  <c r="AP77" i="6"/>
  <c r="AP86" i="6"/>
  <c r="AI140" i="6"/>
  <c r="AP140" i="6"/>
  <c r="AS149" i="6"/>
  <c r="AP167" i="6"/>
  <c r="AP131" i="6"/>
  <c r="AP176" i="6"/>
  <c r="AS194" i="6"/>
  <c r="AS203" i="6"/>
  <c r="AS212" i="6"/>
  <c r="AP122" i="6"/>
  <c r="AP149" i="6"/>
  <c r="AP194" i="6"/>
  <c r="AP52" i="6"/>
  <c r="AS131" i="6"/>
  <c r="AS185" i="6"/>
  <c r="AP30" i="6"/>
  <c r="AP39" i="6"/>
  <c r="AS30" i="6"/>
  <c r="AS68" i="6"/>
  <c r="AI185" i="6"/>
  <c r="AI131" i="6"/>
  <c r="AI68" i="6"/>
  <c r="AI30" i="6"/>
  <c r="J7" i="6" l="1"/>
  <c r="E9" i="6"/>
  <c r="E13" i="6"/>
  <c r="H9" i="6"/>
  <c r="G9" i="6"/>
  <c r="F9" i="6"/>
  <c r="AP27" i="6"/>
  <c r="AP26" i="6"/>
  <c r="AP25" i="6"/>
  <c r="AP24" i="6"/>
  <c r="AP23" i="6"/>
  <c r="AP13" i="6"/>
  <c r="AI27" i="6"/>
  <c r="AI26" i="6"/>
  <c r="AI25" i="6"/>
  <c r="AI24" i="6"/>
  <c r="AI23" i="6"/>
  <c r="AI13" i="6"/>
  <c r="AS27"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40" i="6" l="1"/>
  <c r="I105" i="6"/>
  <c r="I96" i="6"/>
  <c r="I87" i="6"/>
  <c r="I78" i="6"/>
  <c r="I69" i="6"/>
  <c r="I53"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13" i="6" l="1"/>
  <c r="C204" i="6"/>
  <c r="C195" i="6"/>
  <c r="C186" i="6"/>
  <c r="C177" i="6"/>
  <c r="C168" i="6"/>
  <c r="C159" i="6"/>
  <c r="C150" i="6"/>
  <c r="C141" i="6"/>
  <c r="C132" i="6"/>
  <c r="C123" i="6"/>
  <c r="C114" i="6"/>
  <c r="C105" i="6"/>
  <c r="C96" i="6"/>
  <c r="C87" i="6"/>
  <c r="C78" i="6"/>
  <c r="C69" i="6"/>
  <c r="C53" i="6"/>
  <c r="C31" i="6"/>
  <c r="C40" i="6"/>
  <c r="B31" i="6"/>
  <c r="B213" i="6"/>
  <c r="B204" i="6"/>
  <c r="B195" i="6"/>
  <c r="B186" i="6"/>
  <c r="B177" i="6"/>
  <c r="B168" i="6"/>
  <c r="B159" i="6"/>
  <c r="B150" i="6"/>
  <c r="B141" i="6"/>
  <c r="B132" i="6"/>
  <c r="B123" i="6"/>
  <c r="B114" i="6"/>
  <c r="B105" i="6"/>
  <c r="B96" i="6"/>
  <c r="B87" i="6"/>
  <c r="B78" i="6"/>
  <c r="B69" i="6"/>
  <c r="B53" i="6"/>
  <c r="B40"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26" i="6"/>
  <c r="AS25" i="6"/>
  <c r="AS24" i="6"/>
  <c r="AS23"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R195" i="5"/>
  <c r="AY195" i="5" s="1"/>
  <c r="AM195" i="5"/>
  <c r="AT195" i="5" s="1"/>
  <c r="BA195" i="5" s="1"/>
  <c r="AL195" i="5"/>
  <c r="AS195" i="5" s="1"/>
  <c r="AZ195" i="5" s="1"/>
  <c r="AK195" i="5"/>
  <c r="AJ195" i="5"/>
  <c r="AQ195" i="5" s="1"/>
  <c r="AX195" i="5" s="1"/>
  <c r="AI195" i="5"/>
  <c r="AP195" i="5" s="1"/>
  <c r="AW195" i="5" s="1"/>
  <c r="AA195" i="5"/>
  <c r="AG195" i="5" s="1"/>
  <c r="F195" i="5"/>
  <c r="K195" i="5" s="1"/>
  <c r="Q195" i="5" s="1"/>
  <c r="F194" i="5"/>
  <c r="K194" i="5" s="1"/>
  <c r="Q194" i="5" s="1"/>
  <c r="F193" i="5"/>
  <c r="K193" i="5" s="1"/>
  <c r="Q193" i="5" s="1"/>
  <c r="F192" i="5"/>
  <c r="K192" i="5" s="1"/>
  <c r="Q192" i="5" s="1"/>
  <c r="K191" i="5"/>
  <c r="Q191" i="5" s="1"/>
  <c r="F191" i="5"/>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K185" i="5"/>
  <c r="Q185" i="5" s="1"/>
  <c r="F185" i="5"/>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K174" i="5"/>
  <c r="Q174" i="5" s="1"/>
  <c r="F174" i="5"/>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K166" i="5"/>
  <c r="Q166" i="5" s="1"/>
  <c r="F166" i="5"/>
  <c r="F165" i="5"/>
  <c r="K165" i="5" s="1"/>
  <c r="Q165" i="5" s="1"/>
  <c r="F164" i="5"/>
  <c r="K164" i="5" s="1"/>
  <c r="Q164" i="5" s="1"/>
  <c r="F163" i="5"/>
  <c r="K163" i="5" s="1"/>
  <c r="Q163" i="5" s="1"/>
  <c r="F162" i="5"/>
  <c r="K162" i="5" s="1"/>
  <c r="Q162" i="5" s="1"/>
  <c r="Q161" i="5"/>
  <c r="F161" i="5"/>
  <c r="K161" i="5" s="1"/>
  <c r="F160" i="5"/>
  <c r="K160" i="5" s="1"/>
  <c r="Q160" i="5" s="1"/>
  <c r="Q159" i="5"/>
  <c r="F159" i="5"/>
  <c r="K159" i="5" s="1"/>
  <c r="F158" i="5"/>
  <c r="K158" i="5" s="1"/>
  <c r="Q158" i="5" s="1"/>
  <c r="F157" i="5"/>
  <c r="K157" i="5" s="1"/>
  <c r="Q157" i="5" s="1"/>
  <c r="F156" i="5"/>
  <c r="K156" i="5" s="1"/>
  <c r="Q156" i="5" s="1"/>
  <c r="K155" i="5"/>
  <c r="Q155" i="5" s="1"/>
  <c r="F155" i="5"/>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K139" i="5"/>
  <c r="Q139" i="5" s="1"/>
  <c r="F139" i="5"/>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K125" i="5"/>
  <c r="Q125" i="5" s="1"/>
  <c r="F125" i="5"/>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K115" i="5"/>
  <c r="Q115" i="5" s="1"/>
  <c r="F115" i="5"/>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P106" i="5"/>
  <c r="AW106" i="5" s="1"/>
  <c r="AM106" i="5"/>
  <c r="AT106" i="5" s="1"/>
  <c r="BA106" i="5" s="1"/>
  <c r="AL106" i="5"/>
  <c r="AS106" i="5" s="1"/>
  <c r="AZ106" i="5" s="1"/>
  <c r="AK106" i="5"/>
  <c r="AR106" i="5" s="1"/>
  <c r="AY106" i="5" s="1"/>
  <c r="AJ106" i="5"/>
  <c r="AQ106" i="5" s="1"/>
  <c r="AX106" i="5" s="1"/>
  <c r="AI106" i="5"/>
  <c r="AA106" i="5"/>
  <c r="AH106" i="5" s="1"/>
  <c r="AO106" i="5" s="1"/>
  <c r="F106" i="5"/>
  <c r="K106" i="5" s="1"/>
  <c r="Q106" i="5" s="1"/>
  <c r="F105" i="5"/>
  <c r="K105" i="5" s="1"/>
  <c r="Q105" i="5" s="1"/>
  <c r="K104" i="5"/>
  <c r="Q104" i="5" s="1"/>
  <c r="F104" i="5"/>
  <c r="F103" i="5"/>
  <c r="K103" i="5" s="1"/>
  <c r="Q103" i="5" s="1"/>
  <c r="F102" i="5"/>
  <c r="K102" i="5" s="1"/>
  <c r="Q102" i="5" s="1"/>
  <c r="F101" i="5"/>
  <c r="K101" i="5" s="1"/>
  <c r="Q101" i="5" s="1"/>
  <c r="F100" i="5"/>
  <c r="K100" i="5" s="1"/>
  <c r="Q100" i="5" s="1"/>
  <c r="AS99" i="5"/>
  <c r="AZ99" i="5" s="1"/>
  <c r="AM99" i="5"/>
  <c r="AT99" i="5" s="1"/>
  <c r="BA99" i="5" s="1"/>
  <c r="AL99" i="5"/>
  <c r="AK99" i="5"/>
  <c r="AR99" i="5" s="1"/>
  <c r="AY99" i="5" s="1"/>
  <c r="AJ99" i="5"/>
  <c r="AQ99" i="5" s="1"/>
  <c r="AX99" i="5" s="1"/>
  <c r="AI99" i="5"/>
  <c r="AP99" i="5" s="1"/>
  <c r="AW99" i="5" s="1"/>
  <c r="AA99" i="5"/>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G95" i="5"/>
  <c r="AN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S87" i="5"/>
  <c r="AZ87" i="5" s="1"/>
  <c r="AL87" i="5"/>
  <c r="AK87" i="5"/>
  <c r="AR87" i="5" s="1"/>
  <c r="AY87" i="5" s="1"/>
  <c r="AJ87" i="5"/>
  <c r="AQ87" i="5" s="1"/>
  <c r="AX87" i="5" s="1"/>
  <c r="AF87" i="5"/>
  <c r="AM87" i="5" s="1"/>
  <c r="AT87" i="5" s="1"/>
  <c r="BA87" i="5" s="1"/>
  <c r="AB87" i="5"/>
  <c r="AI87" i="5" s="1"/>
  <c r="AP87" i="5" s="1"/>
  <c r="AW87" i="5" s="1"/>
  <c r="AA87" i="5"/>
  <c r="AH87" i="5" s="1"/>
  <c r="AO87" i="5" s="1"/>
  <c r="F87" i="5"/>
  <c r="K87" i="5" s="1"/>
  <c r="Q87" i="5" s="1"/>
  <c r="K86" i="5"/>
  <c r="Q86" i="5" s="1"/>
  <c r="F86" i="5"/>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K76" i="5"/>
  <c r="Q76" i="5" s="1"/>
  <c r="F76" i="5"/>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N139" i="5" l="1"/>
  <c r="AK186" i="5"/>
  <c r="AR186" i="5" s="1"/>
  <c r="AN283" i="5"/>
  <c r="AU283" i="5" s="1"/>
  <c r="AG109" i="5"/>
  <c r="AN109" i="5" s="1"/>
  <c r="BB186" i="5"/>
  <c r="AG275" i="5"/>
  <c r="AN111" i="5"/>
  <c r="AO139" i="5"/>
  <c r="AU139" i="5" s="1"/>
  <c r="AH9" i="5"/>
  <c r="AO9" i="5" s="1"/>
  <c r="AH99" i="5"/>
  <c r="AO99" i="5" s="1"/>
  <c r="AG99" i="5"/>
  <c r="AN99" i="5" s="1"/>
  <c r="AH230" i="5"/>
  <c r="AO230" i="5" s="1"/>
  <c r="AU230" i="5" s="1"/>
  <c r="AG230" i="5"/>
  <c r="AG69" i="5"/>
  <c r="AN69" i="5" s="1"/>
  <c r="AI69" i="5"/>
  <c r="AP69" i="5" s="1"/>
  <c r="AW69" i="5" s="1"/>
  <c r="AH186" i="5"/>
  <c r="AN186" i="5" s="1"/>
  <c r="AG125" i="5"/>
  <c r="AG133" i="5"/>
  <c r="AH133" i="5"/>
  <c r="AN182" i="5"/>
  <c r="AN206" i="5"/>
  <c r="AN211" i="5"/>
  <c r="AP211" i="5"/>
  <c r="AW211" i="5" s="1"/>
  <c r="BB211" i="5" s="1"/>
  <c r="K6" i="6"/>
  <c r="Y5" i="6"/>
  <c r="C5" i="6"/>
  <c r="C6" i="6"/>
  <c r="L5" i="6"/>
  <c r="AS12" i="6"/>
  <c r="AS9" i="6" s="1"/>
  <c r="AV9" i="5"/>
  <c r="BB9" i="5" s="1"/>
  <c r="AU9" i="5"/>
  <c r="AO36" i="5"/>
  <c r="AN36" i="5"/>
  <c r="AU53" i="5"/>
  <c r="AV53" i="5"/>
  <c r="BB53" i="5" s="1"/>
  <c r="BC53" i="5" s="1"/>
  <c r="AU69" i="5"/>
  <c r="AV69" i="5"/>
  <c r="BB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N230" i="5"/>
  <c r="BC230" i="5" s="1"/>
  <c r="BC69" i="5"/>
  <c r="BC186" i="5"/>
  <c r="BC221" i="5"/>
  <c r="BC99" i="5"/>
  <c r="AO281" i="5"/>
  <c r="AV281" i="5" s="1"/>
  <c r="BB281" i="5" s="1"/>
  <c r="AN281" i="5"/>
  <c r="AU281" i="5" s="1"/>
  <c r="AU36" i="5"/>
  <c r="AV36" i="5"/>
  <c r="BB36" i="5" s="1"/>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52" authorId="2">
      <text>
        <r>
          <rPr>
            <b/>
            <sz val="8"/>
            <color indexed="81"/>
            <rFont val="Tahoma"/>
            <family val="2"/>
          </rPr>
          <t>PRIMERA INFANCIA (0 a 5 años)</t>
        </r>
        <r>
          <rPr>
            <sz val="8"/>
            <color indexed="81"/>
            <rFont val="Tahoma"/>
            <family val="2"/>
          </rPr>
          <t xml:space="preserve">
</t>
        </r>
      </text>
    </comment>
    <comment ref="AK52" authorId="2">
      <text>
        <r>
          <rPr>
            <b/>
            <sz val="8"/>
            <color indexed="81"/>
            <rFont val="Tahoma"/>
            <family val="2"/>
          </rPr>
          <t>INFANCIA (6 a 11 años)</t>
        </r>
        <r>
          <rPr>
            <sz val="8"/>
            <color indexed="81"/>
            <rFont val="Tahoma"/>
            <family val="2"/>
          </rPr>
          <t xml:space="preserve">
</t>
        </r>
      </text>
    </comment>
    <comment ref="AL52" authorId="2">
      <text>
        <r>
          <rPr>
            <b/>
            <sz val="8"/>
            <color indexed="81"/>
            <rFont val="Tahoma"/>
            <family val="2"/>
          </rPr>
          <t>ADOLESCENCIA (12 A 17 años)</t>
        </r>
      </text>
    </comment>
    <comment ref="AM52" authorId="2">
      <text>
        <r>
          <rPr>
            <b/>
            <sz val="8"/>
            <color indexed="81"/>
            <rFont val="Tahoma"/>
            <family val="2"/>
          </rPr>
          <t>JUVENTUD (18 a 28 años)</t>
        </r>
        <r>
          <rPr>
            <sz val="8"/>
            <color indexed="81"/>
            <rFont val="Tahoma"/>
            <family val="2"/>
          </rPr>
          <t xml:space="preserve">
</t>
        </r>
      </text>
    </comment>
    <comment ref="AN52" authorId="2">
      <text>
        <r>
          <rPr>
            <b/>
            <sz val="8"/>
            <color indexed="81"/>
            <rFont val="Tahoma"/>
            <family val="2"/>
          </rPr>
          <t xml:space="preserve"> ADULTO (29 a 60 años)</t>
        </r>
        <r>
          <rPr>
            <sz val="8"/>
            <color indexed="81"/>
            <rFont val="Tahoma"/>
            <family val="2"/>
          </rPr>
          <t xml:space="preserve">
</t>
        </r>
      </text>
    </comment>
    <comment ref="AO52" authorId="2">
      <text>
        <r>
          <rPr>
            <b/>
            <sz val="8"/>
            <color indexed="81"/>
            <rFont val="Tahoma"/>
            <family val="2"/>
          </rPr>
          <t>ADULTO MAYOR  (61 años en adelante)</t>
        </r>
        <r>
          <rPr>
            <sz val="8"/>
            <color indexed="81"/>
            <rFont val="Tahoma"/>
            <family val="2"/>
          </rPr>
          <t xml:space="preserve">
</t>
        </r>
      </text>
    </comment>
    <comment ref="AQ52" authorId="2">
      <text>
        <r>
          <rPr>
            <b/>
            <sz val="8"/>
            <color indexed="81"/>
            <rFont val="Tahoma"/>
            <family val="2"/>
          </rPr>
          <t>MUJERES</t>
        </r>
        <r>
          <rPr>
            <sz val="8"/>
            <color indexed="81"/>
            <rFont val="Tahoma"/>
            <family val="2"/>
          </rPr>
          <t xml:space="preserve">
</t>
        </r>
      </text>
    </comment>
    <comment ref="AR52" authorId="2">
      <text>
        <r>
          <rPr>
            <b/>
            <sz val="8"/>
            <color indexed="81"/>
            <rFont val="Tahoma"/>
            <family val="2"/>
          </rPr>
          <t>HOMBRES</t>
        </r>
      </text>
    </comment>
    <comment ref="AT52" authorId="2">
      <text>
        <r>
          <rPr>
            <b/>
            <sz val="8"/>
            <color indexed="81"/>
            <rFont val="Tahoma"/>
            <family val="2"/>
          </rPr>
          <t>VÍCTIMAS CONFLICTO ARMADO</t>
        </r>
        <r>
          <rPr>
            <sz val="8"/>
            <color indexed="81"/>
            <rFont val="Tahoma"/>
            <family val="2"/>
          </rPr>
          <t xml:space="preserve">
</t>
        </r>
      </text>
    </comment>
    <comment ref="AV52" authorId="2">
      <text>
        <r>
          <rPr>
            <b/>
            <sz val="8"/>
            <color indexed="81"/>
            <rFont val="Tahoma"/>
            <family val="2"/>
          </rPr>
          <t>DISCAPACITADOS</t>
        </r>
        <r>
          <rPr>
            <sz val="8"/>
            <color indexed="81"/>
            <rFont val="Tahoma"/>
            <family val="2"/>
          </rPr>
          <t xml:space="preserve">
</t>
        </r>
      </text>
    </comment>
    <comment ref="AW52" authorId="2">
      <text>
        <r>
          <rPr>
            <b/>
            <sz val="8"/>
            <color indexed="81"/>
            <rFont val="Tahoma"/>
            <family val="2"/>
          </rPr>
          <t>AFROCOLOMBIANO O RAIZAL</t>
        </r>
      </text>
    </comment>
    <comment ref="AX52" authorId="2">
      <text>
        <r>
          <rPr>
            <b/>
            <sz val="8"/>
            <color indexed="81"/>
            <rFont val="Tahoma"/>
            <family val="2"/>
          </rPr>
          <t>INDÍGENAS</t>
        </r>
        <r>
          <rPr>
            <sz val="8"/>
            <color indexed="81"/>
            <rFont val="Tahoma"/>
            <family val="2"/>
          </rPr>
          <t xml:space="preserve">
</t>
        </r>
      </text>
    </comment>
    <comment ref="AY52" authorId="1">
      <text>
        <r>
          <rPr>
            <b/>
            <sz val="9"/>
            <color indexed="81"/>
            <rFont val="Tahoma"/>
            <family val="2"/>
          </rPr>
          <t>MEDIO DE EVIDENCIA. INFORME, RESGISTRO FOTOGRAFICO, PLANILLA, ETC</t>
        </r>
      </text>
    </comment>
    <comment ref="AJ68" authorId="2">
      <text>
        <r>
          <rPr>
            <b/>
            <sz val="8"/>
            <color indexed="81"/>
            <rFont val="Tahoma"/>
            <family val="2"/>
          </rPr>
          <t>PRIMERA INFANCIA (0 a 5 años)</t>
        </r>
        <r>
          <rPr>
            <sz val="8"/>
            <color indexed="81"/>
            <rFont val="Tahoma"/>
            <family val="2"/>
          </rPr>
          <t xml:space="preserve">
</t>
        </r>
      </text>
    </comment>
    <comment ref="AK68" authorId="2">
      <text>
        <r>
          <rPr>
            <b/>
            <sz val="8"/>
            <color indexed="81"/>
            <rFont val="Tahoma"/>
            <family val="2"/>
          </rPr>
          <t>INFANCIA (6 a 11 años)</t>
        </r>
        <r>
          <rPr>
            <sz val="8"/>
            <color indexed="81"/>
            <rFont val="Tahoma"/>
            <family val="2"/>
          </rPr>
          <t xml:space="preserve">
</t>
        </r>
      </text>
    </comment>
    <comment ref="AL68" authorId="2">
      <text>
        <r>
          <rPr>
            <b/>
            <sz val="8"/>
            <color indexed="81"/>
            <rFont val="Tahoma"/>
            <family val="2"/>
          </rPr>
          <t>ADOLESCENCIA (12 A 17 años)</t>
        </r>
      </text>
    </comment>
    <comment ref="AM68" authorId="2">
      <text>
        <r>
          <rPr>
            <b/>
            <sz val="8"/>
            <color indexed="81"/>
            <rFont val="Tahoma"/>
            <family val="2"/>
          </rPr>
          <t>JUVENTUD (18 a 28 años)</t>
        </r>
        <r>
          <rPr>
            <sz val="8"/>
            <color indexed="81"/>
            <rFont val="Tahoma"/>
            <family val="2"/>
          </rPr>
          <t xml:space="preserve">
</t>
        </r>
      </text>
    </comment>
    <comment ref="AN68" authorId="2">
      <text>
        <r>
          <rPr>
            <b/>
            <sz val="8"/>
            <color indexed="81"/>
            <rFont val="Tahoma"/>
            <family val="2"/>
          </rPr>
          <t xml:space="preserve"> ADULTO (29 a 60 años)</t>
        </r>
        <r>
          <rPr>
            <sz val="8"/>
            <color indexed="81"/>
            <rFont val="Tahoma"/>
            <family val="2"/>
          </rPr>
          <t xml:space="preserve">
</t>
        </r>
      </text>
    </comment>
    <comment ref="AO68" authorId="2">
      <text>
        <r>
          <rPr>
            <b/>
            <sz val="8"/>
            <color indexed="81"/>
            <rFont val="Tahoma"/>
            <family val="2"/>
          </rPr>
          <t>ADULTO MAYOR  (61 años en adelante)</t>
        </r>
        <r>
          <rPr>
            <sz val="8"/>
            <color indexed="81"/>
            <rFont val="Tahoma"/>
            <family val="2"/>
          </rPr>
          <t xml:space="preserve">
</t>
        </r>
      </text>
    </comment>
    <comment ref="AQ68" authorId="2">
      <text>
        <r>
          <rPr>
            <b/>
            <sz val="8"/>
            <color indexed="81"/>
            <rFont val="Tahoma"/>
            <family val="2"/>
          </rPr>
          <t>MUJERES</t>
        </r>
        <r>
          <rPr>
            <sz val="8"/>
            <color indexed="81"/>
            <rFont val="Tahoma"/>
            <family val="2"/>
          </rPr>
          <t xml:space="preserve">
</t>
        </r>
      </text>
    </comment>
    <comment ref="AR68" authorId="2">
      <text>
        <r>
          <rPr>
            <b/>
            <sz val="8"/>
            <color indexed="81"/>
            <rFont val="Tahoma"/>
            <family val="2"/>
          </rPr>
          <t>HOMBRES</t>
        </r>
      </text>
    </comment>
    <comment ref="AT68" authorId="2">
      <text>
        <r>
          <rPr>
            <b/>
            <sz val="8"/>
            <color indexed="81"/>
            <rFont val="Tahoma"/>
            <family val="2"/>
          </rPr>
          <t>VÍCTIMAS CONFLICTO ARMADO</t>
        </r>
        <r>
          <rPr>
            <sz val="8"/>
            <color indexed="81"/>
            <rFont val="Tahoma"/>
            <family val="2"/>
          </rPr>
          <t xml:space="preserve">
</t>
        </r>
      </text>
    </comment>
    <comment ref="AV68" authorId="2">
      <text>
        <r>
          <rPr>
            <b/>
            <sz val="8"/>
            <color indexed="81"/>
            <rFont val="Tahoma"/>
            <family val="2"/>
          </rPr>
          <t>DISCAPACITADOS</t>
        </r>
        <r>
          <rPr>
            <sz val="8"/>
            <color indexed="81"/>
            <rFont val="Tahoma"/>
            <family val="2"/>
          </rPr>
          <t xml:space="preserve">
</t>
        </r>
      </text>
    </comment>
    <comment ref="AW68" authorId="2">
      <text>
        <r>
          <rPr>
            <b/>
            <sz val="8"/>
            <color indexed="81"/>
            <rFont val="Tahoma"/>
            <family val="2"/>
          </rPr>
          <t>AFROCOLOMBIANO O RAIZAL</t>
        </r>
      </text>
    </comment>
    <comment ref="AX68" authorId="2">
      <text>
        <r>
          <rPr>
            <b/>
            <sz val="8"/>
            <color indexed="81"/>
            <rFont val="Tahoma"/>
            <family val="2"/>
          </rPr>
          <t>INDÍGENAS</t>
        </r>
        <r>
          <rPr>
            <sz val="8"/>
            <color indexed="81"/>
            <rFont val="Tahoma"/>
            <family val="2"/>
          </rPr>
          <t xml:space="preserve">
</t>
        </r>
      </text>
    </comment>
    <comment ref="AY68" authorId="1">
      <text>
        <r>
          <rPr>
            <b/>
            <sz val="9"/>
            <color indexed="81"/>
            <rFont val="Tahoma"/>
            <family val="2"/>
          </rPr>
          <t>MEDIO DE EVIDENCIA. INFORME, RESGISTRO FOTOGRAFICO, PLANILLA, ETC</t>
        </r>
      </text>
    </comment>
    <comment ref="AJ77" authorId="2">
      <text>
        <r>
          <rPr>
            <b/>
            <sz val="8"/>
            <color indexed="81"/>
            <rFont val="Tahoma"/>
            <family val="2"/>
          </rPr>
          <t>PRIMERA INFANCIA (0 a 5 años)</t>
        </r>
        <r>
          <rPr>
            <sz val="8"/>
            <color indexed="81"/>
            <rFont val="Tahoma"/>
            <family val="2"/>
          </rPr>
          <t xml:space="preserve">
</t>
        </r>
      </text>
    </comment>
    <comment ref="AK77" authorId="2">
      <text>
        <r>
          <rPr>
            <b/>
            <sz val="8"/>
            <color indexed="81"/>
            <rFont val="Tahoma"/>
            <family val="2"/>
          </rPr>
          <t>INFANCIA (6 a 11 años)</t>
        </r>
        <r>
          <rPr>
            <sz val="8"/>
            <color indexed="81"/>
            <rFont val="Tahoma"/>
            <family val="2"/>
          </rPr>
          <t xml:space="preserve">
</t>
        </r>
      </text>
    </comment>
    <comment ref="AL77" authorId="2">
      <text>
        <r>
          <rPr>
            <b/>
            <sz val="8"/>
            <color indexed="81"/>
            <rFont val="Tahoma"/>
            <family val="2"/>
          </rPr>
          <t>ADOLESCENCIA (12 A 17 años)</t>
        </r>
      </text>
    </comment>
    <comment ref="AM77" authorId="2">
      <text>
        <r>
          <rPr>
            <b/>
            <sz val="8"/>
            <color indexed="81"/>
            <rFont val="Tahoma"/>
            <family val="2"/>
          </rPr>
          <t>JUVENTUD (18 a 28 años)</t>
        </r>
        <r>
          <rPr>
            <sz val="8"/>
            <color indexed="81"/>
            <rFont val="Tahoma"/>
            <family val="2"/>
          </rPr>
          <t xml:space="preserve">
</t>
        </r>
      </text>
    </comment>
    <comment ref="AN77" authorId="2">
      <text>
        <r>
          <rPr>
            <b/>
            <sz val="8"/>
            <color indexed="81"/>
            <rFont val="Tahoma"/>
            <family val="2"/>
          </rPr>
          <t xml:space="preserve"> ADULTO (29 a 60 años)</t>
        </r>
        <r>
          <rPr>
            <sz val="8"/>
            <color indexed="81"/>
            <rFont val="Tahoma"/>
            <family val="2"/>
          </rPr>
          <t xml:space="preserve">
</t>
        </r>
      </text>
    </comment>
    <comment ref="AO77" authorId="2">
      <text>
        <r>
          <rPr>
            <b/>
            <sz val="8"/>
            <color indexed="81"/>
            <rFont val="Tahoma"/>
            <family val="2"/>
          </rPr>
          <t>ADULTO MAYOR  (61 años en adelante)</t>
        </r>
        <r>
          <rPr>
            <sz val="8"/>
            <color indexed="81"/>
            <rFont val="Tahoma"/>
            <family val="2"/>
          </rPr>
          <t xml:space="preserve">
</t>
        </r>
      </text>
    </comment>
    <comment ref="AQ77" authorId="2">
      <text>
        <r>
          <rPr>
            <b/>
            <sz val="8"/>
            <color indexed="81"/>
            <rFont val="Tahoma"/>
            <family val="2"/>
          </rPr>
          <t>MUJERES</t>
        </r>
        <r>
          <rPr>
            <sz val="8"/>
            <color indexed="81"/>
            <rFont val="Tahoma"/>
            <family val="2"/>
          </rPr>
          <t xml:space="preserve">
</t>
        </r>
      </text>
    </comment>
    <comment ref="AR77" authorId="2">
      <text>
        <r>
          <rPr>
            <b/>
            <sz val="8"/>
            <color indexed="81"/>
            <rFont val="Tahoma"/>
            <family val="2"/>
          </rPr>
          <t>HOMBRES</t>
        </r>
      </text>
    </comment>
    <comment ref="AT77" authorId="2">
      <text>
        <r>
          <rPr>
            <b/>
            <sz val="8"/>
            <color indexed="81"/>
            <rFont val="Tahoma"/>
            <family val="2"/>
          </rPr>
          <t>VÍCTIMAS CONFLICTO ARMADO</t>
        </r>
        <r>
          <rPr>
            <sz val="8"/>
            <color indexed="81"/>
            <rFont val="Tahoma"/>
            <family val="2"/>
          </rPr>
          <t xml:space="preserve">
</t>
        </r>
      </text>
    </comment>
    <comment ref="AV77" authorId="2">
      <text>
        <r>
          <rPr>
            <b/>
            <sz val="8"/>
            <color indexed="81"/>
            <rFont val="Tahoma"/>
            <family val="2"/>
          </rPr>
          <t>DISCAPACITADOS</t>
        </r>
        <r>
          <rPr>
            <sz val="8"/>
            <color indexed="81"/>
            <rFont val="Tahoma"/>
            <family val="2"/>
          </rPr>
          <t xml:space="preserve">
</t>
        </r>
      </text>
    </comment>
    <comment ref="AW77" authorId="2">
      <text>
        <r>
          <rPr>
            <b/>
            <sz val="8"/>
            <color indexed="81"/>
            <rFont val="Tahoma"/>
            <family val="2"/>
          </rPr>
          <t>AFROCOLOMBIANO O RAIZAL</t>
        </r>
      </text>
    </comment>
    <comment ref="AX77" authorId="2">
      <text>
        <r>
          <rPr>
            <b/>
            <sz val="8"/>
            <color indexed="81"/>
            <rFont val="Tahoma"/>
            <family val="2"/>
          </rPr>
          <t>INDÍGENAS</t>
        </r>
        <r>
          <rPr>
            <sz val="8"/>
            <color indexed="81"/>
            <rFont val="Tahoma"/>
            <family val="2"/>
          </rPr>
          <t xml:space="preserve">
</t>
        </r>
      </text>
    </comment>
    <comment ref="AY77" authorId="1">
      <text>
        <r>
          <rPr>
            <b/>
            <sz val="9"/>
            <color indexed="81"/>
            <rFont val="Tahoma"/>
            <family val="2"/>
          </rPr>
          <t>MEDIO DE EVIDENCIA. INFORME, RESGISTRO FOTOGRAFICO, PLANILLA, ETC</t>
        </r>
      </text>
    </comment>
    <comment ref="AJ86" authorId="2">
      <text>
        <r>
          <rPr>
            <b/>
            <sz val="8"/>
            <color indexed="81"/>
            <rFont val="Tahoma"/>
            <family val="2"/>
          </rPr>
          <t>PRIMERA INFANCIA (0 a 5 años)</t>
        </r>
        <r>
          <rPr>
            <sz val="8"/>
            <color indexed="81"/>
            <rFont val="Tahoma"/>
            <family val="2"/>
          </rPr>
          <t xml:space="preserve">
</t>
        </r>
      </text>
    </comment>
    <comment ref="AK86" authorId="2">
      <text>
        <r>
          <rPr>
            <b/>
            <sz val="8"/>
            <color indexed="81"/>
            <rFont val="Tahoma"/>
            <family val="2"/>
          </rPr>
          <t>INFANCIA (6 a 11 años)</t>
        </r>
        <r>
          <rPr>
            <sz val="8"/>
            <color indexed="81"/>
            <rFont val="Tahoma"/>
            <family val="2"/>
          </rPr>
          <t xml:space="preserve">
</t>
        </r>
      </text>
    </comment>
    <comment ref="AL86" authorId="2">
      <text>
        <r>
          <rPr>
            <b/>
            <sz val="8"/>
            <color indexed="81"/>
            <rFont val="Tahoma"/>
            <family val="2"/>
          </rPr>
          <t>ADOLESCENCIA (12 A 17 años)</t>
        </r>
      </text>
    </comment>
    <comment ref="AM86" authorId="2">
      <text>
        <r>
          <rPr>
            <b/>
            <sz val="8"/>
            <color indexed="81"/>
            <rFont val="Tahoma"/>
            <family val="2"/>
          </rPr>
          <t>JUVENTUD (18 a 28 años)</t>
        </r>
        <r>
          <rPr>
            <sz val="8"/>
            <color indexed="81"/>
            <rFont val="Tahoma"/>
            <family val="2"/>
          </rPr>
          <t xml:space="preserve">
</t>
        </r>
      </text>
    </comment>
    <comment ref="AN86" authorId="2">
      <text>
        <r>
          <rPr>
            <b/>
            <sz val="8"/>
            <color indexed="81"/>
            <rFont val="Tahoma"/>
            <family val="2"/>
          </rPr>
          <t xml:space="preserve"> ADULTO (29 a 60 años)</t>
        </r>
        <r>
          <rPr>
            <sz val="8"/>
            <color indexed="81"/>
            <rFont val="Tahoma"/>
            <family val="2"/>
          </rPr>
          <t xml:space="preserve">
</t>
        </r>
      </text>
    </comment>
    <comment ref="AO86" authorId="2">
      <text>
        <r>
          <rPr>
            <b/>
            <sz val="8"/>
            <color indexed="81"/>
            <rFont val="Tahoma"/>
            <family val="2"/>
          </rPr>
          <t>ADULTO MAYOR  (61 años en adelante)</t>
        </r>
        <r>
          <rPr>
            <sz val="8"/>
            <color indexed="81"/>
            <rFont val="Tahoma"/>
            <family val="2"/>
          </rPr>
          <t xml:space="preserve">
</t>
        </r>
      </text>
    </comment>
    <comment ref="AQ86" authorId="2">
      <text>
        <r>
          <rPr>
            <b/>
            <sz val="8"/>
            <color indexed="81"/>
            <rFont val="Tahoma"/>
            <family val="2"/>
          </rPr>
          <t>MUJERES</t>
        </r>
        <r>
          <rPr>
            <sz val="8"/>
            <color indexed="81"/>
            <rFont val="Tahoma"/>
            <family val="2"/>
          </rPr>
          <t xml:space="preserve">
</t>
        </r>
      </text>
    </comment>
    <comment ref="AR86" authorId="2">
      <text>
        <r>
          <rPr>
            <b/>
            <sz val="8"/>
            <color indexed="81"/>
            <rFont val="Tahoma"/>
            <family val="2"/>
          </rPr>
          <t>HOMBRES</t>
        </r>
      </text>
    </comment>
    <comment ref="AT86" authorId="2">
      <text>
        <r>
          <rPr>
            <b/>
            <sz val="8"/>
            <color indexed="81"/>
            <rFont val="Tahoma"/>
            <family val="2"/>
          </rPr>
          <t>VÍCTIMAS CONFLICTO ARMADO</t>
        </r>
        <r>
          <rPr>
            <sz val="8"/>
            <color indexed="81"/>
            <rFont val="Tahoma"/>
            <family val="2"/>
          </rPr>
          <t xml:space="preserve">
</t>
        </r>
      </text>
    </comment>
    <comment ref="AV86" authorId="2">
      <text>
        <r>
          <rPr>
            <b/>
            <sz val="8"/>
            <color indexed="81"/>
            <rFont val="Tahoma"/>
            <family val="2"/>
          </rPr>
          <t>DISCAPACITADOS</t>
        </r>
        <r>
          <rPr>
            <sz val="8"/>
            <color indexed="81"/>
            <rFont val="Tahoma"/>
            <family val="2"/>
          </rPr>
          <t xml:space="preserve">
</t>
        </r>
      </text>
    </comment>
    <comment ref="AW86" authorId="2">
      <text>
        <r>
          <rPr>
            <b/>
            <sz val="8"/>
            <color indexed="81"/>
            <rFont val="Tahoma"/>
            <family val="2"/>
          </rPr>
          <t>AFROCOLOMBIANO O RAIZAL</t>
        </r>
      </text>
    </comment>
    <comment ref="AX86" authorId="2">
      <text>
        <r>
          <rPr>
            <b/>
            <sz val="8"/>
            <color indexed="81"/>
            <rFont val="Tahoma"/>
            <family val="2"/>
          </rPr>
          <t>INDÍGENAS</t>
        </r>
        <r>
          <rPr>
            <sz val="8"/>
            <color indexed="81"/>
            <rFont val="Tahoma"/>
            <family val="2"/>
          </rPr>
          <t xml:space="preserve">
</t>
        </r>
      </text>
    </comment>
    <comment ref="AY86" authorId="1">
      <text>
        <r>
          <rPr>
            <b/>
            <sz val="9"/>
            <color indexed="81"/>
            <rFont val="Tahoma"/>
            <family val="2"/>
          </rPr>
          <t>MEDIO DE EVIDENCIA. INFORME, RESGISTRO FOTOGRAFICO, PLANILLA, ETC</t>
        </r>
      </text>
    </comment>
    <comment ref="AJ95" authorId="2">
      <text>
        <r>
          <rPr>
            <b/>
            <sz val="8"/>
            <color indexed="81"/>
            <rFont val="Tahoma"/>
            <family val="2"/>
          </rPr>
          <t>PRIMERA INFANCIA (0 a 5 años)</t>
        </r>
        <r>
          <rPr>
            <sz val="8"/>
            <color indexed="81"/>
            <rFont val="Tahoma"/>
            <family val="2"/>
          </rPr>
          <t xml:space="preserve">
</t>
        </r>
      </text>
    </comment>
    <comment ref="AK95" authorId="2">
      <text>
        <r>
          <rPr>
            <b/>
            <sz val="8"/>
            <color indexed="81"/>
            <rFont val="Tahoma"/>
            <family val="2"/>
          </rPr>
          <t>INFANCIA (6 a 11 años)</t>
        </r>
        <r>
          <rPr>
            <sz val="8"/>
            <color indexed="81"/>
            <rFont val="Tahoma"/>
            <family val="2"/>
          </rPr>
          <t xml:space="preserve">
</t>
        </r>
      </text>
    </comment>
    <comment ref="AL95" authorId="2">
      <text>
        <r>
          <rPr>
            <b/>
            <sz val="8"/>
            <color indexed="81"/>
            <rFont val="Tahoma"/>
            <family val="2"/>
          </rPr>
          <t>ADOLESCENCIA (12 A 17 años)</t>
        </r>
      </text>
    </comment>
    <comment ref="AM95" authorId="2">
      <text>
        <r>
          <rPr>
            <b/>
            <sz val="8"/>
            <color indexed="81"/>
            <rFont val="Tahoma"/>
            <family val="2"/>
          </rPr>
          <t>JUVENTUD (18 a 28 años)</t>
        </r>
        <r>
          <rPr>
            <sz val="8"/>
            <color indexed="81"/>
            <rFont val="Tahoma"/>
            <family val="2"/>
          </rPr>
          <t xml:space="preserve">
</t>
        </r>
      </text>
    </comment>
    <comment ref="AN95" authorId="2">
      <text>
        <r>
          <rPr>
            <b/>
            <sz val="8"/>
            <color indexed="81"/>
            <rFont val="Tahoma"/>
            <family val="2"/>
          </rPr>
          <t xml:space="preserve"> ADULTO (29 a 60 años)</t>
        </r>
        <r>
          <rPr>
            <sz val="8"/>
            <color indexed="81"/>
            <rFont val="Tahoma"/>
            <family val="2"/>
          </rPr>
          <t xml:space="preserve">
</t>
        </r>
      </text>
    </comment>
    <comment ref="AO95" authorId="2">
      <text>
        <r>
          <rPr>
            <b/>
            <sz val="8"/>
            <color indexed="81"/>
            <rFont val="Tahoma"/>
            <family val="2"/>
          </rPr>
          <t>ADULTO MAYOR  (61 años en adelante)</t>
        </r>
        <r>
          <rPr>
            <sz val="8"/>
            <color indexed="81"/>
            <rFont val="Tahoma"/>
            <family val="2"/>
          </rPr>
          <t xml:space="preserve">
</t>
        </r>
      </text>
    </comment>
    <comment ref="AQ95" authorId="2">
      <text>
        <r>
          <rPr>
            <b/>
            <sz val="8"/>
            <color indexed="81"/>
            <rFont val="Tahoma"/>
            <family val="2"/>
          </rPr>
          <t>MUJERES</t>
        </r>
        <r>
          <rPr>
            <sz val="8"/>
            <color indexed="81"/>
            <rFont val="Tahoma"/>
            <family val="2"/>
          </rPr>
          <t xml:space="preserve">
</t>
        </r>
      </text>
    </comment>
    <comment ref="AR95" authorId="2">
      <text>
        <r>
          <rPr>
            <b/>
            <sz val="8"/>
            <color indexed="81"/>
            <rFont val="Tahoma"/>
            <family val="2"/>
          </rPr>
          <t>HOMBRES</t>
        </r>
      </text>
    </comment>
    <comment ref="AT95" authorId="2">
      <text>
        <r>
          <rPr>
            <b/>
            <sz val="8"/>
            <color indexed="81"/>
            <rFont val="Tahoma"/>
            <family val="2"/>
          </rPr>
          <t>VÍCTIMAS CONFLICTO ARMADO</t>
        </r>
        <r>
          <rPr>
            <sz val="8"/>
            <color indexed="81"/>
            <rFont val="Tahoma"/>
            <family val="2"/>
          </rPr>
          <t xml:space="preserve">
</t>
        </r>
      </text>
    </comment>
    <comment ref="AV95" authorId="2">
      <text>
        <r>
          <rPr>
            <b/>
            <sz val="8"/>
            <color indexed="81"/>
            <rFont val="Tahoma"/>
            <family val="2"/>
          </rPr>
          <t>DISCAPACITADOS</t>
        </r>
        <r>
          <rPr>
            <sz val="8"/>
            <color indexed="81"/>
            <rFont val="Tahoma"/>
            <family val="2"/>
          </rPr>
          <t xml:space="preserve">
</t>
        </r>
      </text>
    </comment>
    <comment ref="AW95" authorId="2">
      <text>
        <r>
          <rPr>
            <b/>
            <sz val="8"/>
            <color indexed="81"/>
            <rFont val="Tahoma"/>
            <family val="2"/>
          </rPr>
          <t>AFROCOLOMBIANO O RAIZAL</t>
        </r>
      </text>
    </comment>
    <comment ref="AX95" authorId="2">
      <text>
        <r>
          <rPr>
            <b/>
            <sz val="8"/>
            <color indexed="81"/>
            <rFont val="Tahoma"/>
            <family val="2"/>
          </rPr>
          <t>INDÍGENAS</t>
        </r>
        <r>
          <rPr>
            <sz val="8"/>
            <color indexed="81"/>
            <rFont val="Tahoma"/>
            <family val="2"/>
          </rPr>
          <t xml:space="preserve">
</t>
        </r>
      </text>
    </comment>
    <comment ref="AY95" authorId="1">
      <text>
        <r>
          <rPr>
            <b/>
            <sz val="9"/>
            <color indexed="81"/>
            <rFont val="Tahoma"/>
            <family val="2"/>
          </rPr>
          <t>MEDIO DE EVIDENCIA. INFORME, RESGISTRO FOTOGRAFICO, PLANILLA, ETC</t>
        </r>
      </text>
    </comment>
    <comment ref="AJ104" authorId="2">
      <text>
        <r>
          <rPr>
            <b/>
            <sz val="8"/>
            <color indexed="81"/>
            <rFont val="Tahoma"/>
            <family val="2"/>
          </rPr>
          <t>PRIMERA INFANCIA (0 a 5 años)</t>
        </r>
        <r>
          <rPr>
            <sz val="8"/>
            <color indexed="81"/>
            <rFont val="Tahoma"/>
            <family val="2"/>
          </rPr>
          <t xml:space="preserve">
</t>
        </r>
      </text>
    </comment>
    <comment ref="AK104" authorId="2">
      <text>
        <r>
          <rPr>
            <b/>
            <sz val="8"/>
            <color indexed="81"/>
            <rFont val="Tahoma"/>
            <family val="2"/>
          </rPr>
          <t>INFANCIA (6 a 11 años)</t>
        </r>
        <r>
          <rPr>
            <sz val="8"/>
            <color indexed="81"/>
            <rFont val="Tahoma"/>
            <family val="2"/>
          </rPr>
          <t xml:space="preserve">
</t>
        </r>
      </text>
    </comment>
    <comment ref="AL104" authorId="2">
      <text>
        <r>
          <rPr>
            <b/>
            <sz val="8"/>
            <color indexed="81"/>
            <rFont val="Tahoma"/>
            <family val="2"/>
          </rPr>
          <t>ADOLESCENCIA (12 A 17 años)</t>
        </r>
      </text>
    </comment>
    <comment ref="AM104" authorId="2">
      <text>
        <r>
          <rPr>
            <b/>
            <sz val="8"/>
            <color indexed="81"/>
            <rFont val="Tahoma"/>
            <family val="2"/>
          </rPr>
          <t>JUVENTUD (18 a 28 años)</t>
        </r>
        <r>
          <rPr>
            <sz val="8"/>
            <color indexed="81"/>
            <rFont val="Tahoma"/>
            <family val="2"/>
          </rPr>
          <t xml:space="preserve">
</t>
        </r>
      </text>
    </comment>
    <comment ref="AN104" authorId="2">
      <text>
        <r>
          <rPr>
            <b/>
            <sz val="8"/>
            <color indexed="81"/>
            <rFont val="Tahoma"/>
            <family val="2"/>
          </rPr>
          <t xml:space="preserve"> ADULTO (29 a 60 años)</t>
        </r>
        <r>
          <rPr>
            <sz val="8"/>
            <color indexed="81"/>
            <rFont val="Tahoma"/>
            <family val="2"/>
          </rPr>
          <t xml:space="preserve">
</t>
        </r>
      </text>
    </comment>
    <comment ref="AO104" authorId="2">
      <text>
        <r>
          <rPr>
            <b/>
            <sz val="8"/>
            <color indexed="81"/>
            <rFont val="Tahoma"/>
            <family val="2"/>
          </rPr>
          <t>ADULTO MAYOR  (61 años en adelante)</t>
        </r>
        <r>
          <rPr>
            <sz val="8"/>
            <color indexed="81"/>
            <rFont val="Tahoma"/>
            <family val="2"/>
          </rPr>
          <t xml:space="preserve">
</t>
        </r>
      </text>
    </comment>
    <comment ref="AQ104" authorId="2">
      <text>
        <r>
          <rPr>
            <b/>
            <sz val="8"/>
            <color indexed="81"/>
            <rFont val="Tahoma"/>
            <family val="2"/>
          </rPr>
          <t>MUJERES</t>
        </r>
        <r>
          <rPr>
            <sz val="8"/>
            <color indexed="81"/>
            <rFont val="Tahoma"/>
            <family val="2"/>
          </rPr>
          <t xml:space="preserve">
</t>
        </r>
      </text>
    </comment>
    <comment ref="AR104" authorId="2">
      <text>
        <r>
          <rPr>
            <b/>
            <sz val="8"/>
            <color indexed="81"/>
            <rFont val="Tahoma"/>
            <family val="2"/>
          </rPr>
          <t>HOMBRES</t>
        </r>
      </text>
    </comment>
    <comment ref="AT104" authorId="2">
      <text>
        <r>
          <rPr>
            <b/>
            <sz val="8"/>
            <color indexed="81"/>
            <rFont val="Tahoma"/>
            <family val="2"/>
          </rPr>
          <t>VÍCTIMAS CONFLICTO ARMADO</t>
        </r>
        <r>
          <rPr>
            <sz val="8"/>
            <color indexed="81"/>
            <rFont val="Tahoma"/>
            <family val="2"/>
          </rPr>
          <t xml:space="preserve">
</t>
        </r>
      </text>
    </comment>
    <comment ref="AV104" authorId="2">
      <text>
        <r>
          <rPr>
            <b/>
            <sz val="8"/>
            <color indexed="81"/>
            <rFont val="Tahoma"/>
            <family val="2"/>
          </rPr>
          <t>DISCAPACITADOS</t>
        </r>
        <r>
          <rPr>
            <sz val="8"/>
            <color indexed="81"/>
            <rFont val="Tahoma"/>
            <family val="2"/>
          </rPr>
          <t xml:space="preserve">
</t>
        </r>
      </text>
    </comment>
    <comment ref="AW104" authorId="2">
      <text>
        <r>
          <rPr>
            <b/>
            <sz val="8"/>
            <color indexed="81"/>
            <rFont val="Tahoma"/>
            <family val="2"/>
          </rPr>
          <t>AFROCOLOMBIANO O RAIZAL</t>
        </r>
      </text>
    </comment>
    <comment ref="AX104" authorId="2">
      <text>
        <r>
          <rPr>
            <b/>
            <sz val="8"/>
            <color indexed="81"/>
            <rFont val="Tahoma"/>
            <family val="2"/>
          </rPr>
          <t>INDÍGENAS</t>
        </r>
        <r>
          <rPr>
            <sz val="8"/>
            <color indexed="81"/>
            <rFont val="Tahoma"/>
            <family val="2"/>
          </rPr>
          <t xml:space="preserve">
</t>
        </r>
      </text>
    </comment>
    <comment ref="AY104" authorId="1">
      <text>
        <r>
          <rPr>
            <b/>
            <sz val="9"/>
            <color indexed="81"/>
            <rFont val="Tahoma"/>
            <family val="2"/>
          </rPr>
          <t>MEDIO DE EVIDENCIA. INFORME, RESGISTRO FOTOGRAFICO, PLANILLA, ETC</t>
        </r>
      </text>
    </comment>
    <comment ref="AJ113" authorId="2">
      <text>
        <r>
          <rPr>
            <b/>
            <sz val="8"/>
            <color indexed="81"/>
            <rFont val="Tahoma"/>
            <family val="2"/>
          </rPr>
          <t>PRIMERA INFANCIA (0 a 5 años)</t>
        </r>
        <r>
          <rPr>
            <sz val="8"/>
            <color indexed="81"/>
            <rFont val="Tahoma"/>
            <family val="2"/>
          </rPr>
          <t xml:space="preserve">
</t>
        </r>
      </text>
    </comment>
    <comment ref="AK113" authorId="2">
      <text>
        <r>
          <rPr>
            <b/>
            <sz val="8"/>
            <color indexed="81"/>
            <rFont val="Tahoma"/>
            <family val="2"/>
          </rPr>
          <t>INFANCIA (6 a 11 años)</t>
        </r>
        <r>
          <rPr>
            <sz val="8"/>
            <color indexed="81"/>
            <rFont val="Tahoma"/>
            <family val="2"/>
          </rPr>
          <t xml:space="preserve">
</t>
        </r>
      </text>
    </comment>
    <comment ref="AL113" authorId="2">
      <text>
        <r>
          <rPr>
            <b/>
            <sz val="8"/>
            <color indexed="81"/>
            <rFont val="Tahoma"/>
            <family val="2"/>
          </rPr>
          <t>ADOLESCENCIA (12 A 17 años)</t>
        </r>
      </text>
    </comment>
    <comment ref="AM113" authorId="2">
      <text>
        <r>
          <rPr>
            <b/>
            <sz val="8"/>
            <color indexed="81"/>
            <rFont val="Tahoma"/>
            <family val="2"/>
          </rPr>
          <t>JUVENTUD (18 a 28 años)</t>
        </r>
        <r>
          <rPr>
            <sz val="8"/>
            <color indexed="81"/>
            <rFont val="Tahoma"/>
            <family val="2"/>
          </rPr>
          <t xml:space="preserve">
</t>
        </r>
      </text>
    </comment>
    <comment ref="AN113" authorId="2">
      <text>
        <r>
          <rPr>
            <b/>
            <sz val="8"/>
            <color indexed="81"/>
            <rFont val="Tahoma"/>
            <family val="2"/>
          </rPr>
          <t xml:space="preserve"> ADULTO (29 a 60 años)</t>
        </r>
        <r>
          <rPr>
            <sz val="8"/>
            <color indexed="81"/>
            <rFont val="Tahoma"/>
            <family val="2"/>
          </rPr>
          <t xml:space="preserve">
</t>
        </r>
      </text>
    </comment>
    <comment ref="AO113" authorId="2">
      <text>
        <r>
          <rPr>
            <b/>
            <sz val="8"/>
            <color indexed="81"/>
            <rFont val="Tahoma"/>
            <family val="2"/>
          </rPr>
          <t>ADULTO MAYOR  (61 años en adelante)</t>
        </r>
        <r>
          <rPr>
            <sz val="8"/>
            <color indexed="81"/>
            <rFont val="Tahoma"/>
            <family val="2"/>
          </rPr>
          <t xml:space="preserve">
</t>
        </r>
      </text>
    </comment>
    <comment ref="AQ113" authorId="2">
      <text>
        <r>
          <rPr>
            <b/>
            <sz val="8"/>
            <color indexed="81"/>
            <rFont val="Tahoma"/>
            <family val="2"/>
          </rPr>
          <t>MUJERES</t>
        </r>
        <r>
          <rPr>
            <sz val="8"/>
            <color indexed="81"/>
            <rFont val="Tahoma"/>
            <family val="2"/>
          </rPr>
          <t xml:space="preserve">
</t>
        </r>
      </text>
    </comment>
    <comment ref="AR113" authorId="2">
      <text>
        <r>
          <rPr>
            <b/>
            <sz val="8"/>
            <color indexed="81"/>
            <rFont val="Tahoma"/>
            <family val="2"/>
          </rPr>
          <t>HOMBRES</t>
        </r>
      </text>
    </comment>
    <comment ref="AT113" authorId="2">
      <text>
        <r>
          <rPr>
            <b/>
            <sz val="8"/>
            <color indexed="81"/>
            <rFont val="Tahoma"/>
            <family val="2"/>
          </rPr>
          <t>VÍCTIMAS CONFLICTO ARMADO</t>
        </r>
        <r>
          <rPr>
            <sz val="8"/>
            <color indexed="81"/>
            <rFont val="Tahoma"/>
            <family val="2"/>
          </rPr>
          <t xml:space="preserve">
</t>
        </r>
      </text>
    </comment>
    <comment ref="AV113" authorId="2">
      <text>
        <r>
          <rPr>
            <b/>
            <sz val="8"/>
            <color indexed="81"/>
            <rFont val="Tahoma"/>
            <family val="2"/>
          </rPr>
          <t>DISCAPACITADOS</t>
        </r>
        <r>
          <rPr>
            <sz val="8"/>
            <color indexed="81"/>
            <rFont val="Tahoma"/>
            <family val="2"/>
          </rPr>
          <t xml:space="preserve">
</t>
        </r>
      </text>
    </comment>
    <comment ref="AW113" authorId="2">
      <text>
        <r>
          <rPr>
            <b/>
            <sz val="8"/>
            <color indexed="81"/>
            <rFont val="Tahoma"/>
            <family val="2"/>
          </rPr>
          <t>AFROCOLOMBIANO O RAIZAL</t>
        </r>
      </text>
    </comment>
    <comment ref="AX113" authorId="2">
      <text>
        <r>
          <rPr>
            <b/>
            <sz val="8"/>
            <color indexed="81"/>
            <rFont val="Tahoma"/>
            <family val="2"/>
          </rPr>
          <t>INDÍGENAS</t>
        </r>
        <r>
          <rPr>
            <sz val="8"/>
            <color indexed="81"/>
            <rFont val="Tahoma"/>
            <family val="2"/>
          </rPr>
          <t xml:space="preserve">
</t>
        </r>
      </text>
    </comment>
    <comment ref="AY113" authorId="1">
      <text>
        <r>
          <rPr>
            <b/>
            <sz val="9"/>
            <color indexed="81"/>
            <rFont val="Tahoma"/>
            <family val="2"/>
          </rPr>
          <t>MEDIO DE EVIDENCIA. INFORME, RESGISTRO FOTOGRAFICO, PLANILLA, ETC</t>
        </r>
      </text>
    </comment>
    <comment ref="AJ122" authorId="2">
      <text>
        <r>
          <rPr>
            <b/>
            <sz val="8"/>
            <color indexed="81"/>
            <rFont val="Tahoma"/>
            <family val="2"/>
          </rPr>
          <t>PRIMERA INFANCIA (0 a 5 años)</t>
        </r>
        <r>
          <rPr>
            <sz val="8"/>
            <color indexed="81"/>
            <rFont val="Tahoma"/>
            <family val="2"/>
          </rPr>
          <t xml:space="preserve">
</t>
        </r>
      </text>
    </comment>
    <comment ref="AK122" authorId="2">
      <text>
        <r>
          <rPr>
            <b/>
            <sz val="8"/>
            <color indexed="81"/>
            <rFont val="Tahoma"/>
            <family val="2"/>
          </rPr>
          <t>INFANCIA (6 a 11 años)</t>
        </r>
        <r>
          <rPr>
            <sz val="8"/>
            <color indexed="81"/>
            <rFont val="Tahoma"/>
            <family val="2"/>
          </rPr>
          <t xml:space="preserve">
</t>
        </r>
      </text>
    </comment>
    <comment ref="AL122" authorId="2">
      <text>
        <r>
          <rPr>
            <b/>
            <sz val="8"/>
            <color indexed="81"/>
            <rFont val="Tahoma"/>
            <family val="2"/>
          </rPr>
          <t>ADOLESCENCIA (12 A 17 años)</t>
        </r>
      </text>
    </comment>
    <comment ref="AM122" authorId="2">
      <text>
        <r>
          <rPr>
            <b/>
            <sz val="8"/>
            <color indexed="81"/>
            <rFont val="Tahoma"/>
            <family val="2"/>
          </rPr>
          <t>JUVENTUD (18 a 28 años)</t>
        </r>
        <r>
          <rPr>
            <sz val="8"/>
            <color indexed="81"/>
            <rFont val="Tahoma"/>
            <family val="2"/>
          </rPr>
          <t xml:space="preserve">
</t>
        </r>
      </text>
    </comment>
    <comment ref="AN122" authorId="2">
      <text>
        <r>
          <rPr>
            <b/>
            <sz val="8"/>
            <color indexed="81"/>
            <rFont val="Tahoma"/>
            <family val="2"/>
          </rPr>
          <t xml:space="preserve"> ADULTO (29 a 60 años)</t>
        </r>
        <r>
          <rPr>
            <sz val="8"/>
            <color indexed="81"/>
            <rFont val="Tahoma"/>
            <family val="2"/>
          </rPr>
          <t xml:space="preserve">
</t>
        </r>
      </text>
    </comment>
    <comment ref="AO122" authorId="2">
      <text>
        <r>
          <rPr>
            <b/>
            <sz val="8"/>
            <color indexed="81"/>
            <rFont val="Tahoma"/>
            <family val="2"/>
          </rPr>
          <t>ADULTO MAYOR  (61 años en adelante)</t>
        </r>
        <r>
          <rPr>
            <sz val="8"/>
            <color indexed="81"/>
            <rFont val="Tahoma"/>
            <family val="2"/>
          </rPr>
          <t xml:space="preserve">
</t>
        </r>
      </text>
    </comment>
    <comment ref="AQ122" authorId="2">
      <text>
        <r>
          <rPr>
            <b/>
            <sz val="8"/>
            <color indexed="81"/>
            <rFont val="Tahoma"/>
            <family val="2"/>
          </rPr>
          <t>MUJERES</t>
        </r>
        <r>
          <rPr>
            <sz val="8"/>
            <color indexed="81"/>
            <rFont val="Tahoma"/>
            <family val="2"/>
          </rPr>
          <t xml:space="preserve">
</t>
        </r>
      </text>
    </comment>
    <comment ref="AR122" authorId="2">
      <text>
        <r>
          <rPr>
            <b/>
            <sz val="8"/>
            <color indexed="81"/>
            <rFont val="Tahoma"/>
            <family val="2"/>
          </rPr>
          <t>HOMBRES</t>
        </r>
      </text>
    </comment>
    <comment ref="AT122" authorId="2">
      <text>
        <r>
          <rPr>
            <b/>
            <sz val="8"/>
            <color indexed="81"/>
            <rFont val="Tahoma"/>
            <family val="2"/>
          </rPr>
          <t>VÍCTIMAS CONFLICTO ARMADO</t>
        </r>
        <r>
          <rPr>
            <sz val="8"/>
            <color indexed="81"/>
            <rFont val="Tahoma"/>
            <family val="2"/>
          </rPr>
          <t xml:space="preserve">
</t>
        </r>
      </text>
    </comment>
    <comment ref="AV122" authorId="2">
      <text>
        <r>
          <rPr>
            <b/>
            <sz val="8"/>
            <color indexed="81"/>
            <rFont val="Tahoma"/>
            <family val="2"/>
          </rPr>
          <t>DISCAPACITADOS</t>
        </r>
        <r>
          <rPr>
            <sz val="8"/>
            <color indexed="81"/>
            <rFont val="Tahoma"/>
            <family val="2"/>
          </rPr>
          <t xml:space="preserve">
</t>
        </r>
      </text>
    </comment>
    <comment ref="AW122" authorId="2">
      <text>
        <r>
          <rPr>
            <b/>
            <sz val="8"/>
            <color indexed="81"/>
            <rFont val="Tahoma"/>
            <family val="2"/>
          </rPr>
          <t>AFROCOLOMBIANO O RAIZAL</t>
        </r>
      </text>
    </comment>
    <comment ref="AX122" authorId="2">
      <text>
        <r>
          <rPr>
            <b/>
            <sz val="8"/>
            <color indexed="81"/>
            <rFont val="Tahoma"/>
            <family val="2"/>
          </rPr>
          <t>INDÍGENAS</t>
        </r>
        <r>
          <rPr>
            <sz val="8"/>
            <color indexed="81"/>
            <rFont val="Tahoma"/>
            <family val="2"/>
          </rPr>
          <t xml:space="preserve">
</t>
        </r>
      </text>
    </comment>
    <comment ref="AY122" authorId="1">
      <text>
        <r>
          <rPr>
            <b/>
            <sz val="9"/>
            <color indexed="81"/>
            <rFont val="Tahoma"/>
            <family val="2"/>
          </rPr>
          <t>MEDIO DE EVIDENCIA. INFORME, RESGISTRO FOTOGRAFICO, PLANILLA, ETC</t>
        </r>
      </text>
    </comment>
    <comment ref="AJ131" authorId="2">
      <text>
        <r>
          <rPr>
            <b/>
            <sz val="8"/>
            <color indexed="81"/>
            <rFont val="Tahoma"/>
            <family val="2"/>
          </rPr>
          <t>PRIMERA INFANCIA (0 a 5 años)</t>
        </r>
        <r>
          <rPr>
            <sz val="8"/>
            <color indexed="81"/>
            <rFont val="Tahoma"/>
            <family val="2"/>
          </rPr>
          <t xml:space="preserve">
</t>
        </r>
      </text>
    </comment>
    <comment ref="AK131" authorId="2">
      <text>
        <r>
          <rPr>
            <b/>
            <sz val="8"/>
            <color indexed="81"/>
            <rFont val="Tahoma"/>
            <family val="2"/>
          </rPr>
          <t>INFANCIA (6 a 11 años)</t>
        </r>
        <r>
          <rPr>
            <sz val="8"/>
            <color indexed="81"/>
            <rFont val="Tahoma"/>
            <family val="2"/>
          </rPr>
          <t xml:space="preserve">
</t>
        </r>
      </text>
    </comment>
    <comment ref="AL131" authorId="2">
      <text>
        <r>
          <rPr>
            <b/>
            <sz val="8"/>
            <color indexed="81"/>
            <rFont val="Tahoma"/>
            <family val="2"/>
          </rPr>
          <t>ADOLESCENCIA (12 A 17 años)</t>
        </r>
      </text>
    </comment>
    <comment ref="AM131" authorId="2">
      <text>
        <r>
          <rPr>
            <b/>
            <sz val="8"/>
            <color indexed="81"/>
            <rFont val="Tahoma"/>
            <family val="2"/>
          </rPr>
          <t>JUVENTUD (18 a 28 años)</t>
        </r>
        <r>
          <rPr>
            <sz val="8"/>
            <color indexed="81"/>
            <rFont val="Tahoma"/>
            <family val="2"/>
          </rPr>
          <t xml:space="preserve">
</t>
        </r>
      </text>
    </comment>
    <comment ref="AN131" authorId="2">
      <text>
        <r>
          <rPr>
            <b/>
            <sz val="8"/>
            <color indexed="81"/>
            <rFont val="Tahoma"/>
            <family val="2"/>
          </rPr>
          <t xml:space="preserve"> ADULTO (29 a 60 años)</t>
        </r>
        <r>
          <rPr>
            <sz val="8"/>
            <color indexed="81"/>
            <rFont val="Tahoma"/>
            <family val="2"/>
          </rPr>
          <t xml:space="preserve">
</t>
        </r>
      </text>
    </comment>
    <comment ref="AO131" authorId="2">
      <text>
        <r>
          <rPr>
            <b/>
            <sz val="8"/>
            <color indexed="81"/>
            <rFont val="Tahoma"/>
            <family val="2"/>
          </rPr>
          <t>ADULTO MAYOR  (61 años en adelante)</t>
        </r>
        <r>
          <rPr>
            <sz val="8"/>
            <color indexed="81"/>
            <rFont val="Tahoma"/>
            <family val="2"/>
          </rPr>
          <t xml:space="preserve">
</t>
        </r>
      </text>
    </comment>
    <comment ref="AQ131" authorId="2">
      <text>
        <r>
          <rPr>
            <b/>
            <sz val="8"/>
            <color indexed="81"/>
            <rFont val="Tahoma"/>
            <family val="2"/>
          </rPr>
          <t>MUJERES</t>
        </r>
        <r>
          <rPr>
            <sz val="8"/>
            <color indexed="81"/>
            <rFont val="Tahoma"/>
            <family val="2"/>
          </rPr>
          <t xml:space="preserve">
</t>
        </r>
      </text>
    </comment>
    <comment ref="AR131" authorId="2">
      <text>
        <r>
          <rPr>
            <b/>
            <sz val="8"/>
            <color indexed="81"/>
            <rFont val="Tahoma"/>
            <family val="2"/>
          </rPr>
          <t>HOMBRES</t>
        </r>
      </text>
    </comment>
    <comment ref="AT131" authorId="2">
      <text>
        <r>
          <rPr>
            <b/>
            <sz val="8"/>
            <color indexed="81"/>
            <rFont val="Tahoma"/>
            <family val="2"/>
          </rPr>
          <t>VÍCTIMAS CONFLICTO ARMADO</t>
        </r>
        <r>
          <rPr>
            <sz val="8"/>
            <color indexed="81"/>
            <rFont val="Tahoma"/>
            <family val="2"/>
          </rPr>
          <t xml:space="preserve">
</t>
        </r>
      </text>
    </comment>
    <comment ref="AV131" authorId="2">
      <text>
        <r>
          <rPr>
            <b/>
            <sz val="8"/>
            <color indexed="81"/>
            <rFont val="Tahoma"/>
            <family val="2"/>
          </rPr>
          <t>DISCAPACITADOS</t>
        </r>
        <r>
          <rPr>
            <sz val="8"/>
            <color indexed="81"/>
            <rFont val="Tahoma"/>
            <family val="2"/>
          </rPr>
          <t xml:space="preserve">
</t>
        </r>
      </text>
    </comment>
    <comment ref="AW131" authorId="2">
      <text>
        <r>
          <rPr>
            <b/>
            <sz val="8"/>
            <color indexed="81"/>
            <rFont val="Tahoma"/>
            <family val="2"/>
          </rPr>
          <t>AFROCOLOMBIANO O RAIZAL</t>
        </r>
      </text>
    </comment>
    <comment ref="AX131" authorId="2">
      <text>
        <r>
          <rPr>
            <b/>
            <sz val="8"/>
            <color indexed="81"/>
            <rFont val="Tahoma"/>
            <family val="2"/>
          </rPr>
          <t>INDÍGENAS</t>
        </r>
        <r>
          <rPr>
            <sz val="8"/>
            <color indexed="81"/>
            <rFont val="Tahoma"/>
            <family val="2"/>
          </rPr>
          <t xml:space="preserve">
</t>
        </r>
      </text>
    </comment>
    <comment ref="AY131" authorId="1">
      <text>
        <r>
          <rPr>
            <b/>
            <sz val="9"/>
            <color indexed="81"/>
            <rFont val="Tahoma"/>
            <family val="2"/>
          </rPr>
          <t>MEDIO DE EVIDENCIA. INFORME, RESGISTRO FOTOGRAFICO, PLANILLA, ETC</t>
        </r>
      </text>
    </comment>
    <comment ref="AJ140" authorId="2">
      <text>
        <r>
          <rPr>
            <b/>
            <sz val="8"/>
            <color indexed="81"/>
            <rFont val="Tahoma"/>
            <family val="2"/>
          </rPr>
          <t>PRIMERA INFANCIA (0 a 5 años)</t>
        </r>
        <r>
          <rPr>
            <sz val="8"/>
            <color indexed="81"/>
            <rFont val="Tahoma"/>
            <family val="2"/>
          </rPr>
          <t xml:space="preserve">
</t>
        </r>
      </text>
    </comment>
    <comment ref="AK140" authorId="2">
      <text>
        <r>
          <rPr>
            <b/>
            <sz val="8"/>
            <color indexed="81"/>
            <rFont val="Tahoma"/>
            <family val="2"/>
          </rPr>
          <t>INFANCIA (6 a 11 años)</t>
        </r>
        <r>
          <rPr>
            <sz val="8"/>
            <color indexed="81"/>
            <rFont val="Tahoma"/>
            <family val="2"/>
          </rPr>
          <t xml:space="preserve">
</t>
        </r>
      </text>
    </comment>
    <comment ref="AL140" authorId="2">
      <text>
        <r>
          <rPr>
            <b/>
            <sz val="8"/>
            <color indexed="81"/>
            <rFont val="Tahoma"/>
            <family val="2"/>
          </rPr>
          <t>ADOLESCENCIA (12 A 17 años)</t>
        </r>
      </text>
    </comment>
    <comment ref="AM140" authorId="2">
      <text>
        <r>
          <rPr>
            <b/>
            <sz val="8"/>
            <color indexed="81"/>
            <rFont val="Tahoma"/>
            <family val="2"/>
          </rPr>
          <t>JUVENTUD (18 a 28 años)</t>
        </r>
        <r>
          <rPr>
            <sz val="8"/>
            <color indexed="81"/>
            <rFont val="Tahoma"/>
            <family val="2"/>
          </rPr>
          <t xml:space="preserve">
</t>
        </r>
      </text>
    </comment>
    <comment ref="AN140" authorId="2">
      <text>
        <r>
          <rPr>
            <b/>
            <sz val="8"/>
            <color indexed="81"/>
            <rFont val="Tahoma"/>
            <family val="2"/>
          </rPr>
          <t xml:space="preserve"> ADULTO (29 a 60 años)</t>
        </r>
        <r>
          <rPr>
            <sz val="8"/>
            <color indexed="81"/>
            <rFont val="Tahoma"/>
            <family val="2"/>
          </rPr>
          <t xml:space="preserve">
</t>
        </r>
      </text>
    </comment>
    <comment ref="AO140" authorId="2">
      <text>
        <r>
          <rPr>
            <b/>
            <sz val="8"/>
            <color indexed="81"/>
            <rFont val="Tahoma"/>
            <family val="2"/>
          </rPr>
          <t>ADULTO MAYOR  (61 años en adelante)</t>
        </r>
        <r>
          <rPr>
            <sz val="8"/>
            <color indexed="81"/>
            <rFont val="Tahoma"/>
            <family val="2"/>
          </rPr>
          <t xml:space="preserve">
</t>
        </r>
      </text>
    </comment>
    <comment ref="AQ140" authorId="2">
      <text>
        <r>
          <rPr>
            <b/>
            <sz val="8"/>
            <color indexed="81"/>
            <rFont val="Tahoma"/>
            <family val="2"/>
          </rPr>
          <t>MUJERES</t>
        </r>
        <r>
          <rPr>
            <sz val="8"/>
            <color indexed="81"/>
            <rFont val="Tahoma"/>
            <family val="2"/>
          </rPr>
          <t xml:space="preserve">
</t>
        </r>
      </text>
    </comment>
    <comment ref="AR140" authorId="2">
      <text>
        <r>
          <rPr>
            <b/>
            <sz val="8"/>
            <color indexed="81"/>
            <rFont val="Tahoma"/>
            <family val="2"/>
          </rPr>
          <t>HOMBRES</t>
        </r>
      </text>
    </comment>
    <comment ref="AT140" authorId="2">
      <text>
        <r>
          <rPr>
            <b/>
            <sz val="8"/>
            <color indexed="81"/>
            <rFont val="Tahoma"/>
            <family val="2"/>
          </rPr>
          <t>VÍCTIMAS CONFLICTO ARMADO</t>
        </r>
        <r>
          <rPr>
            <sz val="8"/>
            <color indexed="81"/>
            <rFont val="Tahoma"/>
            <family val="2"/>
          </rPr>
          <t xml:space="preserve">
</t>
        </r>
      </text>
    </comment>
    <comment ref="AV140" authorId="2">
      <text>
        <r>
          <rPr>
            <b/>
            <sz val="8"/>
            <color indexed="81"/>
            <rFont val="Tahoma"/>
            <family val="2"/>
          </rPr>
          <t>DISCAPACITADOS</t>
        </r>
        <r>
          <rPr>
            <sz val="8"/>
            <color indexed="81"/>
            <rFont val="Tahoma"/>
            <family val="2"/>
          </rPr>
          <t xml:space="preserve">
</t>
        </r>
      </text>
    </comment>
    <comment ref="AW140" authorId="2">
      <text>
        <r>
          <rPr>
            <b/>
            <sz val="8"/>
            <color indexed="81"/>
            <rFont val="Tahoma"/>
            <family val="2"/>
          </rPr>
          <t>AFROCOLOMBIANO O RAIZAL</t>
        </r>
      </text>
    </comment>
    <comment ref="AX140" authorId="2">
      <text>
        <r>
          <rPr>
            <b/>
            <sz val="8"/>
            <color indexed="81"/>
            <rFont val="Tahoma"/>
            <family val="2"/>
          </rPr>
          <t>INDÍGENAS</t>
        </r>
        <r>
          <rPr>
            <sz val="8"/>
            <color indexed="81"/>
            <rFont val="Tahoma"/>
            <family val="2"/>
          </rPr>
          <t xml:space="preserve">
</t>
        </r>
      </text>
    </comment>
    <comment ref="AY140" authorId="1">
      <text>
        <r>
          <rPr>
            <b/>
            <sz val="9"/>
            <color indexed="81"/>
            <rFont val="Tahoma"/>
            <family val="2"/>
          </rPr>
          <t>MEDIO DE EVIDENCIA. INFORME, RESGISTRO FOTOGRAFICO, PLANILLA, ETC</t>
        </r>
      </text>
    </comment>
    <comment ref="AJ149" authorId="2">
      <text>
        <r>
          <rPr>
            <b/>
            <sz val="8"/>
            <color indexed="81"/>
            <rFont val="Tahoma"/>
            <family val="2"/>
          </rPr>
          <t>PRIMERA INFANCIA (0 a 5 años)</t>
        </r>
        <r>
          <rPr>
            <sz val="8"/>
            <color indexed="81"/>
            <rFont val="Tahoma"/>
            <family val="2"/>
          </rPr>
          <t xml:space="preserve">
</t>
        </r>
      </text>
    </comment>
    <comment ref="AK149" authorId="2">
      <text>
        <r>
          <rPr>
            <b/>
            <sz val="8"/>
            <color indexed="81"/>
            <rFont val="Tahoma"/>
            <family val="2"/>
          </rPr>
          <t>INFANCIA (6 a 11 años)</t>
        </r>
        <r>
          <rPr>
            <sz val="8"/>
            <color indexed="81"/>
            <rFont val="Tahoma"/>
            <family val="2"/>
          </rPr>
          <t xml:space="preserve">
</t>
        </r>
      </text>
    </comment>
    <comment ref="AL149" authorId="2">
      <text>
        <r>
          <rPr>
            <b/>
            <sz val="8"/>
            <color indexed="81"/>
            <rFont val="Tahoma"/>
            <family val="2"/>
          </rPr>
          <t>ADOLESCENCIA (12 A 17 años)</t>
        </r>
      </text>
    </comment>
    <comment ref="AM149" authorId="2">
      <text>
        <r>
          <rPr>
            <b/>
            <sz val="8"/>
            <color indexed="81"/>
            <rFont val="Tahoma"/>
            <family val="2"/>
          </rPr>
          <t>JUVENTUD (18 a 28 años)</t>
        </r>
        <r>
          <rPr>
            <sz val="8"/>
            <color indexed="81"/>
            <rFont val="Tahoma"/>
            <family val="2"/>
          </rPr>
          <t xml:space="preserve">
</t>
        </r>
      </text>
    </comment>
    <comment ref="AN149" authorId="2">
      <text>
        <r>
          <rPr>
            <b/>
            <sz val="8"/>
            <color indexed="81"/>
            <rFont val="Tahoma"/>
            <family val="2"/>
          </rPr>
          <t xml:space="preserve"> ADULTO (29 a 60 años)</t>
        </r>
        <r>
          <rPr>
            <sz val="8"/>
            <color indexed="81"/>
            <rFont val="Tahoma"/>
            <family val="2"/>
          </rPr>
          <t xml:space="preserve">
</t>
        </r>
      </text>
    </comment>
    <comment ref="AO149" authorId="2">
      <text>
        <r>
          <rPr>
            <b/>
            <sz val="8"/>
            <color indexed="81"/>
            <rFont val="Tahoma"/>
            <family val="2"/>
          </rPr>
          <t>ADULTO MAYOR  (61 años en adelante)</t>
        </r>
        <r>
          <rPr>
            <sz val="8"/>
            <color indexed="81"/>
            <rFont val="Tahoma"/>
            <family val="2"/>
          </rPr>
          <t xml:space="preserve">
</t>
        </r>
      </text>
    </comment>
    <comment ref="AQ149" authorId="2">
      <text>
        <r>
          <rPr>
            <b/>
            <sz val="8"/>
            <color indexed="81"/>
            <rFont val="Tahoma"/>
            <family val="2"/>
          </rPr>
          <t>MUJERES</t>
        </r>
        <r>
          <rPr>
            <sz val="8"/>
            <color indexed="81"/>
            <rFont val="Tahoma"/>
            <family val="2"/>
          </rPr>
          <t xml:space="preserve">
</t>
        </r>
      </text>
    </comment>
    <comment ref="AR149" authorId="2">
      <text>
        <r>
          <rPr>
            <b/>
            <sz val="8"/>
            <color indexed="81"/>
            <rFont val="Tahoma"/>
            <family val="2"/>
          </rPr>
          <t>HOMBRES</t>
        </r>
      </text>
    </comment>
    <comment ref="AT149" authorId="2">
      <text>
        <r>
          <rPr>
            <b/>
            <sz val="8"/>
            <color indexed="81"/>
            <rFont val="Tahoma"/>
            <family val="2"/>
          </rPr>
          <t>VÍCTIMAS CONFLICTO ARMADO</t>
        </r>
        <r>
          <rPr>
            <sz val="8"/>
            <color indexed="81"/>
            <rFont val="Tahoma"/>
            <family val="2"/>
          </rPr>
          <t xml:space="preserve">
</t>
        </r>
      </text>
    </comment>
    <comment ref="AV149" authorId="2">
      <text>
        <r>
          <rPr>
            <b/>
            <sz val="8"/>
            <color indexed="81"/>
            <rFont val="Tahoma"/>
            <family val="2"/>
          </rPr>
          <t>DISCAPACITADOS</t>
        </r>
        <r>
          <rPr>
            <sz val="8"/>
            <color indexed="81"/>
            <rFont val="Tahoma"/>
            <family val="2"/>
          </rPr>
          <t xml:space="preserve">
</t>
        </r>
      </text>
    </comment>
    <comment ref="AW149" authorId="2">
      <text>
        <r>
          <rPr>
            <b/>
            <sz val="8"/>
            <color indexed="81"/>
            <rFont val="Tahoma"/>
            <family val="2"/>
          </rPr>
          <t>AFROCOLOMBIANO O RAIZAL</t>
        </r>
      </text>
    </comment>
    <comment ref="AX149" authorId="2">
      <text>
        <r>
          <rPr>
            <b/>
            <sz val="8"/>
            <color indexed="81"/>
            <rFont val="Tahoma"/>
            <family val="2"/>
          </rPr>
          <t>INDÍGENAS</t>
        </r>
        <r>
          <rPr>
            <sz val="8"/>
            <color indexed="81"/>
            <rFont val="Tahoma"/>
            <family val="2"/>
          </rPr>
          <t xml:space="preserve">
</t>
        </r>
      </text>
    </comment>
    <comment ref="AY149" authorId="1">
      <text>
        <r>
          <rPr>
            <b/>
            <sz val="9"/>
            <color indexed="81"/>
            <rFont val="Tahoma"/>
            <family val="2"/>
          </rPr>
          <t>MEDIO DE EVIDENCIA. INFORME, RESGISTRO FOTOGRAFICO, PLANILLA, ETC</t>
        </r>
      </text>
    </comment>
    <comment ref="AJ158" authorId="2">
      <text>
        <r>
          <rPr>
            <b/>
            <sz val="8"/>
            <color indexed="81"/>
            <rFont val="Tahoma"/>
            <family val="2"/>
          </rPr>
          <t>PRIMERA INFANCIA (0 a 5 años)</t>
        </r>
        <r>
          <rPr>
            <sz val="8"/>
            <color indexed="81"/>
            <rFont val="Tahoma"/>
            <family val="2"/>
          </rPr>
          <t xml:space="preserve">
</t>
        </r>
      </text>
    </comment>
    <comment ref="AK158" authorId="2">
      <text>
        <r>
          <rPr>
            <b/>
            <sz val="8"/>
            <color indexed="81"/>
            <rFont val="Tahoma"/>
            <family val="2"/>
          </rPr>
          <t>INFANCIA (6 a 11 años)</t>
        </r>
        <r>
          <rPr>
            <sz val="8"/>
            <color indexed="81"/>
            <rFont val="Tahoma"/>
            <family val="2"/>
          </rPr>
          <t xml:space="preserve">
</t>
        </r>
      </text>
    </comment>
    <comment ref="AL158" authorId="2">
      <text>
        <r>
          <rPr>
            <b/>
            <sz val="8"/>
            <color indexed="81"/>
            <rFont val="Tahoma"/>
            <family val="2"/>
          </rPr>
          <t>ADOLESCENCIA (12 A 17 años)</t>
        </r>
      </text>
    </comment>
    <comment ref="AM158" authorId="2">
      <text>
        <r>
          <rPr>
            <b/>
            <sz val="8"/>
            <color indexed="81"/>
            <rFont val="Tahoma"/>
            <family val="2"/>
          </rPr>
          <t>JUVENTUD (18 a 28 años)</t>
        </r>
        <r>
          <rPr>
            <sz val="8"/>
            <color indexed="81"/>
            <rFont val="Tahoma"/>
            <family val="2"/>
          </rPr>
          <t xml:space="preserve">
</t>
        </r>
      </text>
    </comment>
    <comment ref="AN158" authorId="2">
      <text>
        <r>
          <rPr>
            <b/>
            <sz val="8"/>
            <color indexed="81"/>
            <rFont val="Tahoma"/>
            <family val="2"/>
          </rPr>
          <t xml:space="preserve"> ADULTO (29 a 60 años)</t>
        </r>
        <r>
          <rPr>
            <sz val="8"/>
            <color indexed="81"/>
            <rFont val="Tahoma"/>
            <family val="2"/>
          </rPr>
          <t xml:space="preserve">
</t>
        </r>
      </text>
    </comment>
    <comment ref="AO158" authorId="2">
      <text>
        <r>
          <rPr>
            <b/>
            <sz val="8"/>
            <color indexed="81"/>
            <rFont val="Tahoma"/>
            <family val="2"/>
          </rPr>
          <t>ADULTO MAYOR  (61 años en adelante)</t>
        </r>
        <r>
          <rPr>
            <sz val="8"/>
            <color indexed="81"/>
            <rFont val="Tahoma"/>
            <family val="2"/>
          </rPr>
          <t xml:space="preserve">
</t>
        </r>
      </text>
    </comment>
    <comment ref="AQ158" authorId="2">
      <text>
        <r>
          <rPr>
            <b/>
            <sz val="8"/>
            <color indexed="81"/>
            <rFont val="Tahoma"/>
            <family val="2"/>
          </rPr>
          <t>MUJERES</t>
        </r>
        <r>
          <rPr>
            <sz val="8"/>
            <color indexed="81"/>
            <rFont val="Tahoma"/>
            <family val="2"/>
          </rPr>
          <t xml:space="preserve">
</t>
        </r>
      </text>
    </comment>
    <comment ref="AR158" authorId="2">
      <text>
        <r>
          <rPr>
            <b/>
            <sz val="8"/>
            <color indexed="81"/>
            <rFont val="Tahoma"/>
            <family val="2"/>
          </rPr>
          <t>HOMBRES</t>
        </r>
      </text>
    </comment>
    <comment ref="AT158" authorId="2">
      <text>
        <r>
          <rPr>
            <b/>
            <sz val="8"/>
            <color indexed="81"/>
            <rFont val="Tahoma"/>
            <family val="2"/>
          </rPr>
          <t>VÍCTIMAS CONFLICTO ARMADO</t>
        </r>
        <r>
          <rPr>
            <sz val="8"/>
            <color indexed="81"/>
            <rFont val="Tahoma"/>
            <family val="2"/>
          </rPr>
          <t xml:space="preserve">
</t>
        </r>
      </text>
    </comment>
    <comment ref="AV158" authorId="2">
      <text>
        <r>
          <rPr>
            <b/>
            <sz val="8"/>
            <color indexed="81"/>
            <rFont val="Tahoma"/>
            <family val="2"/>
          </rPr>
          <t>DISCAPACITADOS</t>
        </r>
        <r>
          <rPr>
            <sz val="8"/>
            <color indexed="81"/>
            <rFont val="Tahoma"/>
            <family val="2"/>
          </rPr>
          <t xml:space="preserve">
</t>
        </r>
      </text>
    </comment>
    <comment ref="AW158" authorId="2">
      <text>
        <r>
          <rPr>
            <b/>
            <sz val="8"/>
            <color indexed="81"/>
            <rFont val="Tahoma"/>
            <family val="2"/>
          </rPr>
          <t>AFROCOLOMBIANO O RAIZAL</t>
        </r>
      </text>
    </comment>
    <comment ref="AX158" authorId="2">
      <text>
        <r>
          <rPr>
            <b/>
            <sz val="8"/>
            <color indexed="81"/>
            <rFont val="Tahoma"/>
            <family val="2"/>
          </rPr>
          <t>INDÍGENAS</t>
        </r>
        <r>
          <rPr>
            <sz val="8"/>
            <color indexed="81"/>
            <rFont val="Tahoma"/>
            <family val="2"/>
          </rPr>
          <t xml:space="preserve">
</t>
        </r>
      </text>
    </comment>
    <comment ref="AY158" authorId="1">
      <text>
        <r>
          <rPr>
            <b/>
            <sz val="9"/>
            <color indexed="81"/>
            <rFont val="Tahoma"/>
            <family val="2"/>
          </rPr>
          <t>MEDIO DE EVIDENCIA. INFORME, RESGISTRO FOTOGRAFICO, PLANILLA, ETC</t>
        </r>
      </text>
    </comment>
    <comment ref="AJ167" authorId="2">
      <text>
        <r>
          <rPr>
            <b/>
            <sz val="8"/>
            <color indexed="81"/>
            <rFont val="Tahoma"/>
            <family val="2"/>
          </rPr>
          <t>PRIMERA INFANCIA (0 a 5 años)</t>
        </r>
        <r>
          <rPr>
            <sz val="8"/>
            <color indexed="81"/>
            <rFont val="Tahoma"/>
            <family val="2"/>
          </rPr>
          <t xml:space="preserve">
</t>
        </r>
      </text>
    </comment>
    <comment ref="AK167" authorId="2">
      <text>
        <r>
          <rPr>
            <b/>
            <sz val="8"/>
            <color indexed="81"/>
            <rFont val="Tahoma"/>
            <family val="2"/>
          </rPr>
          <t>INFANCIA (6 a 11 años)</t>
        </r>
        <r>
          <rPr>
            <sz val="8"/>
            <color indexed="81"/>
            <rFont val="Tahoma"/>
            <family val="2"/>
          </rPr>
          <t xml:space="preserve">
</t>
        </r>
      </text>
    </comment>
    <comment ref="AL167" authorId="2">
      <text>
        <r>
          <rPr>
            <b/>
            <sz val="8"/>
            <color indexed="81"/>
            <rFont val="Tahoma"/>
            <family val="2"/>
          </rPr>
          <t>ADOLESCENCIA (12 A 17 años)</t>
        </r>
      </text>
    </comment>
    <comment ref="AM167" authorId="2">
      <text>
        <r>
          <rPr>
            <b/>
            <sz val="8"/>
            <color indexed="81"/>
            <rFont val="Tahoma"/>
            <family val="2"/>
          </rPr>
          <t>JUVENTUD (18 a 28 años)</t>
        </r>
        <r>
          <rPr>
            <sz val="8"/>
            <color indexed="81"/>
            <rFont val="Tahoma"/>
            <family val="2"/>
          </rPr>
          <t xml:space="preserve">
</t>
        </r>
      </text>
    </comment>
    <comment ref="AN167" authorId="2">
      <text>
        <r>
          <rPr>
            <b/>
            <sz val="8"/>
            <color indexed="81"/>
            <rFont val="Tahoma"/>
            <family val="2"/>
          </rPr>
          <t xml:space="preserve"> ADULTO (29 a 60 años)</t>
        </r>
        <r>
          <rPr>
            <sz val="8"/>
            <color indexed="81"/>
            <rFont val="Tahoma"/>
            <family val="2"/>
          </rPr>
          <t xml:space="preserve">
</t>
        </r>
      </text>
    </comment>
    <comment ref="AO167" authorId="2">
      <text>
        <r>
          <rPr>
            <b/>
            <sz val="8"/>
            <color indexed="81"/>
            <rFont val="Tahoma"/>
            <family val="2"/>
          </rPr>
          <t>ADULTO MAYOR  (61 años en adelante)</t>
        </r>
        <r>
          <rPr>
            <sz val="8"/>
            <color indexed="81"/>
            <rFont val="Tahoma"/>
            <family val="2"/>
          </rPr>
          <t xml:space="preserve">
</t>
        </r>
      </text>
    </comment>
    <comment ref="AQ167" authorId="2">
      <text>
        <r>
          <rPr>
            <b/>
            <sz val="8"/>
            <color indexed="81"/>
            <rFont val="Tahoma"/>
            <family val="2"/>
          </rPr>
          <t>MUJERES</t>
        </r>
        <r>
          <rPr>
            <sz val="8"/>
            <color indexed="81"/>
            <rFont val="Tahoma"/>
            <family val="2"/>
          </rPr>
          <t xml:space="preserve">
</t>
        </r>
      </text>
    </comment>
    <comment ref="AR167" authorId="2">
      <text>
        <r>
          <rPr>
            <b/>
            <sz val="8"/>
            <color indexed="81"/>
            <rFont val="Tahoma"/>
            <family val="2"/>
          </rPr>
          <t>HOMBRES</t>
        </r>
      </text>
    </comment>
    <comment ref="AT167" authorId="2">
      <text>
        <r>
          <rPr>
            <b/>
            <sz val="8"/>
            <color indexed="81"/>
            <rFont val="Tahoma"/>
            <family val="2"/>
          </rPr>
          <t>VÍCTIMAS CONFLICTO ARMADO</t>
        </r>
        <r>
          <rPr>
            <sz val="8"/>
            <color indexed="81"/>
            <rFont val="Tahoma"/>
            <family val="2"/>
          </rPr>
          <t xml:space="preserve">
</t>
        </r>
      </text>
    </comment>
    <comment ref="AV167" authorId="2">
      <text>
        <r>
          <rPr>
            <b/>
            <sz val="8"/>
            <color indexed="81"/>
            <rFont val="Tahoma"/>
            <family val="2"/>
          </rPr>
          <t>DISCAPACITADOS</t>
        </r>
        <r>
          <rPr>
            <sz val="8"/>
            <color indexed="81"/>
            <rFont val="Tahoma"/>
            <family val="2"/>
          </rPr>
          <t xml:space="preserve">
</t>
        </r>
      </text>
    </comment>
    <comment ref="AW167" authorId="2">
      <text>
        <r>
          <rPr>
            <b/>
            <sz val="8"/>
            <color indexed="81"/>
            <rFont val="Tahoma"/>
            <family val="2"/>
          </rPr>
          <t>AFROCOLOMBIANO O RAIZAL</t>
        </r>
      </text>
    </comment>
    <comment ref="AX167" authorId="2">
      <text>
        <r>
          <rPr>
            <b/>
            <sz val="8"/>
            <color indexed="81"/>
            <rFont val="Tahoma"/>
            <family val="2"/>
          </rPr>
          <t>INDÍGENAS</t>
        </r>
        <r>
          <rPr>
            <sz val="8"/>
            <color indexed="81"/>
            <rFont val="Tahoma"/>
            <family val="2"/>
          </rPr>
          <t xml:space="preserve">
</t>
        </r>
      </text>
    </comment>
    <comment ref="AY167" authorId="1">
      <text>
        <r>
          <rPr>
            <b/>
            <sz val="9"/>
            <color indexed="81"/>
            <rFont val="Tahoma"/>
            <family val="2"/>
          </rPr>
          <t>MEDIO DE EVIDENCIA. INFORME, RESGISTRO FOTOGRAFICO, PLANILLA, ETC</t>
        </r>
      </text>
    </comment>
    <comment ref="AJ176" authorId="2">
      <text>
        <r>
          <rPr>
            <b/>
            <sz val="8"/>
            <color indexed="81"/>
            <rFont val="Tahoma"/>
            <family val="2"/>
          </rPr>
          <t>PRIMERA INFANCIA (0 a 5 años)</t>
        </r>
        <r>
          <rPr>
            <sz val="8"/>
            <color indexed="81"/>
            <rFont val="Tahoma"/>
            <family val="2"/>
          </rPr>
          <t xml:space="preserve">
</t>
        </r>
      </text>
    </comment>
    <comment ref="AK176" authorId="2">
      <text>
        <r>
          <rPr>
            <b/>
            <sz val="8"/>
            <color indexed="81"/>
            <rFont val="Tahoma"/>
            <family val="2"/>
          </rPr>
          <t>INFANCIA (6 a 11 años)</t>
        </r>
        <r>
          <rPr>
            <sz val="8"/>
            <color indexed="81"/>
            <rFont val="Tahoma"/>
            <family val="2"/>
          </rPr>
          <t xml:space="preserve">
</t>
        </r>
      </text>
    </comment>
    <comment ref="AL176" authorId="2">
      <text>
        <r>
          <rPr>
            <b/>
            <sz val="8"/>
            <color indexed="81"/>
            <rFont val="Tahoma"/>
            <family val="2"/>
          </rPr>
          <t>ADOLESCENCIA (12 A 17 años)</t>
        </r>
      </text>
    </comment>
    <comment ref="AM176" authorId="2">
      <text>
        <r>
          <rPr>
            <b/>
            <sz val="8"/>
            <color indexed="81"/>
            <rFont val="Tahoma"/>
            <family val="2"/>
          </rPr>
          <t>JUVENTUD (18 a 28 años)</t>
        </r>
        <r>
          <rPr>
            <sz val="8"/>
            <color indexed="81"/>
            <rFont val="Tahoma"/>
            <family val="2"/>
          </rPr>
          <t xml:space="preserve">
</t>
        </r>
      </text>
    </comment>
    <comment ref="AN176" authorId="2">
      <text>
        <r>
          <rPr>
            <b/>
            <sz val="8"/>
            <color indexed="81"/>
            <rFont val="Tahoma"/>
            <family val="2"/>
          </rPr>
          <t xml:space="preserve"> ADULTO (29 a 60 años)</t>
        </r>
        <r>
          <rPr>
            <sz val="8"/>
            <color indexed="81"/>
            <rFont val="Tahoma"/>
            <family val="2"/>
          </rPr>
          <t xml:space="preserve">
</t>
        </r>
      </text>
    </comment>
    <comment ref="AO176" authorId="2">
      <text>
        <r>
          <rPr>
            <b/>
            <sz val="8"/>
            <color indexed="81"/>
            <rFont val="Tahoma"/>
            <family val="2"/>
          </rPr>
          <t>ADULTO MAYOR  (61 años en adelante)</t>
        </r>
        <r>
          <rPr>
            <sz val="8"/>
            <color indexed="81"/>
            <rFont val="Tahoma"/>
            <family val="2"/>
          </rPr>
          <t xml:space="preserve">
</t>
        </r>
      </text>
    </comment>
    <comment ref="AQ176" authorId="2">
      <text>
        <r>
          <rPr>
            <b/>
            <sz val="8"/>
            <color indexed="81"/>
            <rFont val="Tahoma"/>
            <family val="2"/>
          </rPr>
          <t>MUJERES</t>
        </r>
        <r>
          <rPr>
            <sz val="8"/>
            <color indexed="81"/>
            <rFont val="Tahoma"/>
            <family val="2"/>
          </rPr>
          <t xml:space="preserve">
</t>
        </r>
      </text>
    </comment>
    <comment ref="AR176" authorId="2">
      <text>
        <r>
          <rPr>
            <b/>
            <sz val="8"/>
            <color indexed="81"/>
            <rFont val="Tahoma"/>
            <family val="2"/>
          </rPr>
          <t>HOMBRES</t>
        </r>
      </text>
    </comment>
    <comment ref="AT176" authorId="2">
      <text>
        <r>
          <rPr>
            <b/>
            <sz val="8"/>
            <color indexed="81"/>
            <rFont val="Tahoma"/>
            <family val="2"/>
          </rPr>
          <t>VÍCTIMAS CONFLICTO ARMADO</t>
        </r>
        <r>
          <rPr>
            <sz val="8"/>
            <color indexed="81"/>
            <rFont val="Tahoma"/>
            <family val="2"/>
          </rPr>
          <t xml:space="preserve">
</t>
        </r>
      </text>
    </comment>
    <comment ref="AV176" authorId="2">
      <text>
        <r>
          <rPr>
            <b/>
            <sz val="8"/>
            <color indexed="81"/>
            <rFont val="Tahoma"/>
            <family val="2"/>
          </rPr>
          <t>DISCAPACITADOS</t>
        </r>
        <r>
          <rPr>
            <sz val="8"/>
            <color indexed="81"/>
            <rFont val="Tahoma"/>
            <family val="2"/>
          </rPr>
          <t xml:space="preserve">
</t>
        </r>
      </text>
    </comment>
    <comment ref="AW176" authorId="2">
      <text>
        <r>
          <rPr>
            <b/>
            <sz val="8"/>
            <color indexed="81"/>
            <rFont val="Tahoma"/>
            <family val="2"/>
          </rPr>
          <t>AFROCOLOMBIANO O RAIZAL</t>
        </r>
      </text>
    </comment>
    <comment ref="AX176" authorId="2">
      <text>
        <r>
          <rPr>
            <b/>
            <sz val="8"/>
            <color indexed="81"/>
            <rFont val="Tahoma"/>
            <family val="2"/>
          </rPr>
          <t>INDÍGENAS</t>
        </r>
        <r>
          <rPr>
            <sz val="8"/>
            <color indexed="81"/>
            <rFont val="Tahoma"/>
            <family val="2"/>
          </rPr>
          <t xml:space="preserve">
</t>
        </r>
      </text>
    </comment>
    <comment ref="AY176" authorId="1">
      <text>
        <r>
          <rPr>
            <b/>
            <sz val="9"/>
            <color indexed="81"/>
            <rFont val="Tahoma"/>
            <family val="2"/>
          </rPr>
          <t>MEDIO DE EVIDENCIA. INFORME, RESGISTRO FOTOGRAFICO, PLANILLA, ETC</t>
        </r>
      </text>
    </comment>
    <comment ref="AJ185" authorId="2">
      <text>
        <r>
          <rPr>
            <b/>
            <sz val="8"/>
            <color indexed="81"/>
            <rFont val="Tahoma"/>
            <family val="2"/>
          </rPr>
          <t>PRIMERA INFANCIA (0 a 5 años)</t>
        </r>
        <r>
          <rPr>
            <sz val="8"/>
            <color indexed="81"/>
            <rFont val="Tahoma"/>
            <family val="2"/>
          </rPr>
          <t xml:space="preserve">
</t>
        </r>
      </text>
    </comment>
    <comment ref="AK185" authorId="2">
      <text>
        <r>
          <rPr>
            <b/>
            <sz val="8"/>
            <color indexed="81"/>
            <rFont val="Tahoma"/>
            <family val="2"/>
          </rPr>
          <t>INFANCIA (6 a 11 años)</t>
        </r>
        <r>
          <rPr>
            <sz val="8"/>
            <color indexed="81"/>
            <rFont val="Tahoma"/>
            <family val="2"/>
          </rPr>
          <t xml:space="preserve">
</t>
        </r>
      </text>
    </comment>
    <comment ref="AL185" authorId="2">
      <text>
        <r>
          <rPr>
            <b/>
            <sz val="8"/>
            <color indexed="81"/>
            <rFont val="Tahoma"/>
            <family val="2"/>
          </rPr>
          <t>ADOLESCENCIA (12 A 17 años)</t>
        </r>
      </text>
    </comment>
    <comment ref="AM185" authorId="2">
      <text>
        <r>
          <rPr>
            <b/>
            <sz val="8"/>
            <color indexed="81"/>
            <rFont val="Tahoma"/>
            <family val="2"/>
          </rPr>
          <t>JUVENTUD (18 a 28 años)</t>
        </r>
        <r>
          <rPr>
            <sz val="8"/>
            <color indexed="81"/>
            <rFont val="Tahoma"/>
            <family val="2"/>
          </rPr>
          <t xml:space="preserve">
</t>
        </r>
      </text>
    </comment>
    <comment ref="AN185" authorId="2">
      <text>
        <r>
          <rPr>
            <b/>
            <sz val="8"/>
            <color indexed="81"/>
            <rFont val="Tahoma"/>
            <family val="2"/>
          </rPr>
          <t xml:space="preserve"> ADULTO (29 a 60 años)</t>
        </r>
        <r>
          <rPr>
            <sz val="8"/>
            <color indexed="81"/>
            <rFont val="Tahoma"/>
            <family val="2"/>
          </rPr>
          <t xml:space="preserve">
</t>
        </r>
      </text>
    </comment>
    <comment ref="AO185" authorId="2">
      <text>
        <r>
          <rPr>
            <b/>
            <sz val="8"/>
            <color indexed="81"/>
            <rFont val="Tahoma"/>
            <family val="2"/>
          </rPr>
          <t>ADULTO MAYOR  (61 años en adelante)</t>
        </r>
        <r>
          <rPr>
            <sz val="8"/>
            <color indexed="81"/>
            <rFont val="Tahoma"/>
            <family val="2"/>
          </rPr>
          <t xml:space="preserve">
</t>
        </r>
      </text>
    </comment>
    <comment ref="AQ185" authorId="2">
      <text>
        <r>
          <rPr>
            <b/>
            <sz val="8"/>
            <color indexed="81"/>
            <rFont val="Tahoma"/>
            <family val="2"/>
          </rPr>
          <t>MUJERES</t>
        </r>
        <r>
          <rPr>
            <sz val="8"/>
            <color indexed="81"/>
            <rFont val="Tahoma"/>
            <family val="2"/>
          </rPr>
          <t xml:space="preserve">
</t>
        </r>
      </text>
    </comment>
    <comment ref="AR185" authorId="2">
      <text>
        <r>
          <rPr>
            <b/>
            <sz val="8"/>
            <color indexed="81"/>
            <rFont val="Tahoma"/>
            <family val="2"/>
          </rPr>
          <t>HOMBRES</t>
        </r>
      </text>
    </comment>
    <comment ref="AT185" authorId="2">
      <text>
        <r>
          <rPr>
            <b/>
            <sz val="8"/>
            <color indexed="81"/>
            <rFont val="Tahoma"/>
            <family val="2"/>
          </rPr>
          <t>VÍCTIMAS CONFLICTO ARMADO</t>
        </r>
        <r>
          <rPr>
            <sz val="8"/>
            <color indexed="81"/>
            <rFont val="Tahoma"/>
            <family val="2"/>
          </rPr>
          <t xml:space="preserve">
</t>
        </r>
      </text>
    </comment>
    <comment ref="AV185" authorId="2">
      <text>
        <r>
          <rPr>
            <b/>
            <sz val="8"/>
            <color indexed="81"/>
            <rFont val="Tahoma"/>
            <family val="2"/>
          </rPr>
          <t>DISCAPACITADOS</t>
        </r>
        <r>
          <rPr>
            <sz val="8"/>
            <color indexed="81"/>
            <rFont val="Tahoma"/>
            <family val="2"/>
          </rPr>
          <t xml:space="preserve">
</t>
        </r>
      </text>
    </comment>
    <comment ref="AW185" authorId="2">
      <text>
        <r>
          <rPr>
            <b/>
            <sz val="8"/>
            <color indexed="81"/>
            <rFont val="Tahoma"/>
            <family val="2"/>
          </rPr>
          <t>AFROCOLOMBIANO O RAIZAL</t>
        </r>
      </text>
    </comment>
    <comment ref="AX185" authorId="2">
      <text>
        <r>
          <rPr>
            <b/>
            <sz val="8"/>
            <color indexed="81"/>
            <rFont val="Tahoma"/>
            <family val="2"/>
          </rPr>
          <t>INDÍGENAS</t>
        </r>
        <r>
          <rPr>
            <sz val="8"/>
            <color indexed="81"/>
            <rFont val="Tahoma"/>
            <family val="2"/>
          </rPr>
          <t xml:space="preserve">
</t>
        </r>
      </text>
    </comment>
    <comment ref="AY185" authorId="1">
      <text>
        <r>
          <rPr>
            <b/>
            <sz val="9"/>
            <color indexed="81"/>
            <rFont val="Tahoma"/>
            <family val="2"/>
          </rPr>
          <t>MEDIO DE EVIDENCIA. INFORME, RESGISTRO FOTOGRAFICO, PLANILLA, ETC</t>
        </r>
      </text>
    </comment>
    <comment ref="AJ194" authorId="2">
      <text>
        <r>
          <rPr>
            <b/>
            <sz val="8"/>
            <color indexed="81"/>
            <rFont val="Tahoma"/>
            <family val="2"/>
          </rPr>
          <t>PRIMERA INFANCIA (0 a 5 años)</t>
        </r>
        <r>
          <rPr>
            <sz val="8"/>
            <color indexed="81"/>
            <rFont val="Tahoma"/>
            <family val="2"/>
          </rPr>
          <t xml:space="preserve">
</t>
        </r>
      </text>
    </comment>
    <comment ref="AK194" authorId="2">
      <text>
        <r>
          <rPr>
            <b/>
            <sz val="8"/>
            <color indexed="81"/>
            <rFont val="Tahoma"/>
            <family val="2"/>
          </rPr>
          <t>INFANCIA (6 a 11 años)</t>
        </r>
        <r>
          <rPr>
            <sz val="8"/>
            <color indexed="81"/>
            <rFont val="Tahoma"/>
            <family val="2"/>
          </rPr>
          <t xml:space="preserve">
</t>
        </r>
      </text>
    </comment>
    <comment ref="AL194" authorId="2">
      <text>
        <r>
          <rPr>
            <b/>
            <sz val="8"/>
            <color indexed="81"/>
            <rFont val="Tahoma"/>
            <family val="2"/>
          </rPr>
          <t>ADOLESCENCIA (12 A 17 años)</t>
        </r>
      </text>
    </comment>
    <comment ref="AM194" authorId="2">
      <text>
        <r>
          <rPr>
            <b/>
            <sz val="8"/>
            <color indexed="81"/>
            <rFont val="Tahoma"/>
            <family val="2"/>
          </rPr>
          <t>JUVENTUD (18 a 28 años)</t>
        </r>
        <r>
          <rPr>
            <sz val="8"/>
            <color indexed="81"/>
            <rFont val="Tahoma"/>
            <family val="2"/>
          </rPr>
          <t xml:space="preserve">
</t>
        </r>
      </text>
    </comment>
    <comment ref="AN194" authorId="2">
      <text>
        <r>
          <rPr>
            <b/>
            <sz val="8"/>
            <color indexed="81"/>
            <rFont val="Tahoma"/>
            <family val="2"/>
          </rPr>
          <t xml:space="preserve"> ADULTO (29 a 60 años)</t>
        </r>
        <r>
          <rPr>
            <sz val="8"/>
            <color indexed="81"/>
            <rFont val="Tahoma"/>
            <family val="2"/>
          </rPr>
          <t xml:space="preserve">
</t>
        </r>
      </text>
    </comment>
    <comment ref="AO194" authorId="2">
      <text>
        <r>
          <rPr>
            <b/>
            <sz val="8"/>
            <color indexed="81"/>
            <rFont val="Tahoma"/>
            <family val="2"/>
          </rPr>
          <t>ADULTO MAYOR  (61 años en adelante)</t>
        </r>
        <r>
          <rPr>
            <sz val="8"/>
            <color indexed="81"/>
            <rFont val="Tahoma"/>
            <family val="2"/>
          </rPr>
          <t xml:space="preserve">
</t>
        </r>
      </text>
    </comment>
    <comment ref="AQ194" authorId="2">
      <text>
        <r>
          <rPr>
            <b/>
            <sz val="8"/>
            <color indexed="81"/>
            <rFont val="Tahoma"/>
            <family val="2"/>
          </rPr>
          <t>MUJERES</t>
        </r>
        <r>
          <rPr>
            <sz val="8"/>
            <color indexed="81"/>
            <rFont val="Tahoma"/>
            <family val="2"/>
          </rPr>
          <t xml:space="preserve">
</t>
        </r>
      </text>
    </comment>
    <comment ref="AR194" authorId="2">
      <text>
        <r>
          <rPr>
            <b/>
            <sz val="8"/>
            <color indexed="81"/>
            <rFont val="Tahoma"/>
            <family val="2"/>
          </rPr>
          <t>HOMBRES</t>
        </r>
      </text>
    </comment>
    <comment ref="AT194" authorId="2">
      <text>
        <r>
          <rPr>
            <b/>
            <sz val="8"/>
            <color indexed="81"/>
            <rFont val="Tahoma"/>
            <family val="2"/>
          </rPr>
          <t>VÍCTIMAS CONFLICTO ARMADO</t>
        </r>
        <r>
          <rPr>
            <sz val="8"/>
            <color indexed="81"/>
            <rFont val="Tahoma"/>
            <family val="2"/>
          </rPr>
          <t xml:space="preserve">
</t>
        </r>
      </text>
    </comment>
    <comment ref="AV194" authorId="2">
      <text>
        <r>
          <rPr>
            <b/>
            <sz val="8"/>
            <color indexed="81"/>
            <rFont val="Tahoma"/>
            <family val="2"/>
          </rPr>
          <t>DISCAPACITADOS</t>
        </r>
        <r>
          <rPr>
            <sz val="8"/>
            <color indexed="81"/>
            <rFont val="Tahoma"/>
            <family val="2"/>
          </rPr>
          <t xml:space="preserve">
</t>
        </r>
      </text>
    </comment>
    <comment ref="AW194" authorId="2">
      <text>
        <r>
          <rPr>
            <b/>
            <sz val="8"/>
            <color indexed="81"/>
            <rFont val="Tahoma"/>
            <family val="2"/>
          </rPr>
          <t>AFROCOLOMBIANO O RAIZAL</t>
        </r>
      </text>
    </comment>
    <comment ref="AX194" authorId="2">
      <text>
        <r>
          <rPr>
            <b/>
            <sz val="8"/>
            <color indexed="81"/>
            <rFont val="Tahoma"/>
            <family val="2"/>
          </rPr>
          <t>INDÍGENAS</t>
        </r>
        <r>
          <rPr>
            <sz val="8"/>
            <color indexed="81"/>
            <rFont val="Tahoma"/>
            <family val="2"/>
          </rPr>
          <t xml:space="preserve">
</t>
        </r>
      </text>
    </comment>
    <comment ref="AY194" authorId="1">
      <text>
        <r>
          <rPr>
            <b/>
            <sz val="9"/>
            <color indexed="81"/>
            <rFont val="Tahoma"/>
            <family val="2"/>
          </rPr>
          <t>MEDIO DE EVIDENCIA. INFORME, RESGISTRO FOTOGRAFICO, PLANILLA, ETC</t>
        </r>
      </text>
    </comment>
    <comment ref="AJ203" authorId="2">
      <text>
        <r>
          <rPr>
            <b/>
            <sz val="8"/>
            <color indexed="81"/>
            <rFont val="Tahoma"/>
            <family val="2"/>
          </rPr>
          <t>PRIMERA INFANCIA (0 a 5 años)</t>
        </r>
        <r>
          <rPr>
            <sz val="8"/>
            <color indexed="81"/>
            <rFont val="Tahoma"/>
            <family val="2"/>
          </rPr>
          <t xml:space="preserve">
</t>
        </r>
      </text>
    </comment>
    <comment ref="AK203" authorId="2">
      <text>
        <r>
          <rPr>
            <b/>
            <sz val="8"/>
            <color indexed="81"/>
            <rFont val="Tahoma"/>
            <family val="2"/>
          </rPr>
          <t>INFANCIA (6 a 11 años)</t>
        </r>
        <r>
          <rPr>
            <sz val="8"/>
            <color indexed="81"/>
            <rFont val="Tahoma"/>
            <family val="2"/>
          </rPr>
          <t xml:space="preserve">
</t>
        </r>
      </text>
    </comment>
    <comment ref="AL203" authorId="2">
      <text>
        <r>
          <rPr>
            <b/>
            <sz val="8"/>
            <color indexed="81"/>
            <rFont val="Tahoma"/>
            <family val="2"/>
          </rPr>
          <t>ADOLESCENCIA (12 A 17 años)</t>
        </r>
      </text>
    </comment>
    <comment ref="AM203" authorId="2">
      <text>
        <r>
          <rPr>
            <b/>
            <sz val="8"/>
            <color indexed="81"/>
            <rFont val="Tahoma"/>
            <family val="2"/>
          </rPr>
          <t>JUVENTUD (18 a 28 años)</t>
        </r>
        <r>
          <rPr>
            <sz val="8"/>
            <color indexed="81"/>
            <rFont val="Tahoma"/>
            <family val="2"/>
          </rPr>
          <t xml:space="preserve">
</t>
        </r>
      </text>
    </comment>
    <comment ref="AN203" authorId="2">
      <text>
        <r>
          <rPr>
            <b/>
            <sz val="8"/>
            <color indexed="81"/>
            <rFont val="Tahoma"/>
            <family val="2"/>
          </rPr>
          <t xml:space="preserve"> ADULTO (29 a 60 años)</t>
        </r>
        <r>
          <rPr>
            <sz val="8"/>
            <color indexed="81"/>
            <rFont val="Tahoma"/>
            <family val="2"/>
          </rPr>
          <t xml:space="preserve">
</t>
        </r>
      </text>
    </comment>
    <comment ref="AO203" authorId="2">
      <text>
        <r>
          <rPr>
            <b/>
            <sz val="8"/>
            <color indexed="81"/>
            <rFont val="Tahoma"/>
            <family val="2"/>
          </rPr>
          <t>ADULTO MAYOR  (61 años en adelante)</t>
        </r>
        <r>
          <rPr>
            <sz val="8"/>
            <color indexed="81"/>
            <rFont val="Tahoma"/>
            <family val="2"/>
          </rPr>
          <t xml:space="preserve">
</t>
        </r>
      </text>
    </comment>
    <comment ref="AQ203" authorId="2">
      <text>
        <r>
          <rPr>
            <b/>
            <sz val="8"/>
            <color indexed="81"/>
            <rFont val="Tahoma"/>
            <family val="2"/>
          </rPr>
          <t>MUJERES</t>
        </r>
        <r>
          <rPr>
            <sz val="8"/>
            <color indexed="81"/>
            <rFont val="Tahoma"/>
            <family val="2"/>
          </rPr>
          <t xml:space="preserve">
</t>
        </r>
      </text>
    </comment>
    <comment ref="AR203" authorId="2">
      <text>
        <r>
          <rPr>
            <b/>
            <sz val="8"/>
            <color indexed="81"/>
            <rFont val="Tahoma"/>
            <family val="2"/>
          </rPr>
          <t>HOMBRES</t>
        </r>
      </text>
    </comment>
    <comment ref="AT203" authorId="2">
      <text>
        <r>
          <rPr>
            <b/>
            <sz val="8"/>
            <color indexed="81"/>
            <rFont val="Tahoma"/>
            <family val="2"/>
          </rPr>
          <t>VÍCTIMAS CONFLICTO ARMADO</t>
        </r>
        <r>
          <rPr>
            <sz val="8"/>
            <color indexed="81"/>
            <rFont val="Tahoma"/>
            <family val="2"/>
          </rPr>
          <t xml:space="preserve">
</t>
        </r>
      </text>
    </comment>
    <comment ref="AV203" authorId="2">
      <text>
        <r>
          <rPr>
            <b/>
            <sz val="8"/>
            <color indexed="81"/>
            <rFont val="Tahoma"/>
            <family val="2"/>
          </rPr>
          <t>DISCAPACITADOS</t>
        </r>
        <r>
          <rPr>
            <sz val="8"/>
            <color indexed="81"/>
            <rFont val="Tahoma"/>
            <family val="2"/>
          </rPr>
          <t xml:space="preserve">
</t>
        </r>
      </text>
    </comment>
    <comment ref="AW203" authorId="2">
      <text>
        <r>
          <rPr>
            <b/>
            <sz val="8"/>
            <color indexed="81"/>
            <rFont val="Tahoma"/>
            <family val="2"/>
          </rPr>
          <t>AFROCOLOMBIANO O RAIZAL</t>
        </r>
      </text>
    </comment>
    <comment ref="AX203" authorId="2">
      <text>
        <r>
          <rPr>
            <b/>
            <sz val="8"/>
            <color indexed="81"/>
            <rFont val="Tahoma"/>
            <family val="2"/>
          </rPr>
          <t>INDÍGENAS</t>
        </r>
        <r>
          <rPr>
            <sz val="8"/>
            <color indexed="81"/>
            <rFont val="Tahoma"/>
            <family val="2"/>
          </rPr>
          <t xml:space="preserve">
</t>
        </r>
      </text>
    </comment>
    <comment ref="AY203" authorId="1">
      <text>
        <r>
          <rPr>
            <b/>
            <sz val="9"/>
            <color indexed="81"/>
            <rFont val="Tahoma"/>
            <family val="2"/>
          </rPr>
          <t>MEDIO DE EVIDENCIA. INFORME, RESGISTRO FOTOGRAFICO, PLANILLA, ETC</t>
        </r>
      </text>
    </comment>
    <comment ref="AJ212" authorId="2">
      <text>
        <r>
          <rPr>
            <b/>
            <sz val="8"/>
            <color indexed="81"/>
            <rFont val="Tahoma"/>
            <family val="2"/>
          </rPr>
          <t>PRIMERA INFANCIA (0 a 5 años)</t>
        </r>
        <r>
          <rPr>
            <sz val="8"/>
            <color indexed="81"/>
            <rFont val="Tahoma"/>
            <family val="2"/>
          </rPr>
          <t xml:space="preserve">
</t>
        </r>
      </text>
    </comment>
    <comment ref="AK212" authorId="2">
      <text>
        <r>
          <rPr>
            <b/>
            <sz val="8"/>
            <color indexed="81"/>
            <rFont val="Tahoma"/>
            <family val="2"/>
          </rPr>
          <t>INFANCIA (6 a 11 años)</t>
        </r>
        <r>
          <rPr>
            <sz val="8"/>
            <color indexed="81"/>
            <rFont val="Tahoma"/>
            <family val="2"/>
          </rPr>
          <t xml:space="preserve">
</t>
        </r>
      </text>
    </comment>
    <comment ref="AL212" authorId="2">
      <text>
        <r>
          <rPr>
            <b/>
            <sz val="8"/>
            <color indexed="81"/>
            <rFont val="Tahoma"/>
            <family val="2"/>
          </rPr>
          <t>ADOLESCENCIA (12 A 17 años)</t>
        </r>
      </text>
    </comment>
    <comment ref="AM212" authorId="2">
      <text>
        <r>
          <rPr>
            <b/>
            <sz val="8"/>
            <color indexed="81"/>
            <rFont val="Tahoma"/>
            <family val="2"/>
          </rPr>
          <t>JUVENTUD (18 a 28 años)</t>
        </r>
        <r>
          <rPr>
            <sz val="8"/>
            <color indexed="81"/>
            <rFont val="Tahoma"/>
            <family val="2"/>
          </rPr>
          <t xml:space="preserve">
</t>
        </r>
      </text>
    </comment>
    <comment ref="AN212" authorId="2">
      <text>
        <r>
          <rPr>
            <b/>
            <sz val="8"/>
            <color indexed="81"/>
            <rFont val="Tahoma"/>
            <family val="2"/>
          </rPr>
          <t xml:space="preserve"> ADULTO (29 a 60 años)</t>
        </r>
        <r>
          <rPr>
            <sz val="8"/>
            <color indexed="81"/>
            <rFont val="Tahoma"/>
            <family val="2"/>
          </rPr>
          <t xml:space="preserve">
</t>
        </r>
      </text>
    </comment>
    <comment ref="AO212" authorId="2">
      <text>
        <r>
          <rPr>
            <b/>
            <sz val="8"/>
            <color indexed="81"/>
            <rFont val="Tahoma"/>
            <family val="2"/>
          </rPr>
          <t>ADULTO MAYOR  (61 años en adelante)</t>
        </r>
        <r>
          <rPr>
            <sz val="8"/>
            <color indexed="81"/>
            <rFont val="Tahoma"/>
            <family val="2"/>
          </rPr>
          <t xml:space="preserve">
</t>
        </r>
      </text>
    </comment>
    <comment ref="AQ212" authorId="2">
      <text>
        <r>
          <rPr>
            <b/>
            <sz val="8"/>
            <color indexed="81"/>
            <rFont val="Tahoma"/>
            <family val="2"/>
          </rPr>
          <t>MUJERES</t>
        </r>
        <r>
          <rPr>
            <sz val="8"/>
            <color indexed="81"/>
            <rFont val="Tahoma"/>
            <family val="2"/>
          </rPr>
          <t xml:space="preserve">
</t>
        </r>
      </text>
    </comment>
    <comment ref="AR212" authorId="2">
      <text>
        <r>
          <rPr>
            <b/>
            <sz val="8"/>
            <color indexed="81"/>
            <rFont val="Tahoma"/>
            <family val="2"/>
          </rPr>
          <t>HOMBRES</t>
        </r>
      </text>
    </comment>
    <comment ref="AT212" authorId="2">
      <text>
        <r>
          <rPr>
            <b/>
            <sz val="8"/>
            <color indexed="81"/>
            <rFont val="Tahoma"/>
            <family val="2"/>
          </rPr>
          <t>VÍCTIMAS CONFLICTO ARMADO</t>
        </r>
        <r>
          <rPr>
            <sz val="8"/>
            <color indexed="81"/>
            <rFont val="Tahoma"/>
            <family val="2"/>
          </rPr>
          <t xml:space="preserve">
</t>
        </r>
      </text>
    </comment>
    <comment ref="AV212" authorId="2">
      <text>
        <r>
          <rPr>
            <b/>
            <sz val="8"/>
            <color indexed="81"/>
            <rFont val="Tahoma"/>
            <family val="2"/>
          </rPr>
          <t>DISCAPACITADOS</t>
        </r>
        <r>
          <rPr>
            <sz val="8"/>
            <color indexed="81"/>
            <rFont val="Tahoma"/>
            <family val="2"/>
          </rPr>
          <t xml:space="preserve">
</t>
        </r>
      </text>
    </comment>
    <comment ref="AW212" authorId="2">
      <text>
        <r>
          <rPr>
            <b/>
            <sz val="8"/>
            <color indexed="81"/>
            <rFont val="Tahoma"/>
            <family val="2"/>
          </rPr>
          <t>AFROCOLOMBIANO O RAIZAL</t>
        </r>
      </text>
    </comment>
    <comment ref="AX212" authorId="2">
      <text>
        <r>
          <rPr>
            <b/>
            <sz val="8"/>
            <color indexed="81"/>
            <rFont val="Tahoma"/>
            <family val="2"/>
          </rPr>
          <t>INDÍGENAS</t>
        </r>
        <r>
          <rPr>
            <sz val="8"/>
            <color indexed="81"/>
            <rFont val="Tahoma"/>
            <family val="2"/>
          </rPr>
          <t xml:space="preserve">
</t>
        </r>
      </text>
    </comment>
    <comment ref="AY21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<sst xmlns="http://schemas.openxmlformats.org/spreadsheetml/2006/main" count="10622" uniqueCount="1983">
  <si>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</si>
  <si>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</si>
  <si>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</si>
  <si>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</si>
  <si>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</si>
  <si>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</si>
  <si>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</si>
  <si>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</si>
  <si>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</si>
  <si>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</si>
  <si>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</si>
  <si>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</si>
  <si>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</si>
  <si>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</si>
  <si>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</si>
  <si>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</si>
  <si>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</si>
  <si>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</si>
  <si>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</si>
  <si>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</si>
  <si>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</si>
  <si>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</si>
  <si>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</si>
  <si>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</si>
  <si>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</si>
  <si>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</si>
  <si>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</si>
  <si>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</si>
  <si>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</si>
  <si>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</si>
  <si>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</si>
  <si>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</si>
  <si>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</si>
  <si>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</si>
  <si>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</si>
  <si>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</si>
  <si>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</si>
  <si>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</si>
  <si>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</si>
  <si>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</si>
  <si>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</si>
  <si>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</si>
  <si>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</si>
  <si>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</si>
  <si>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</si>
  <si>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</si>
  <si>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</si>
  <si>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</si>
  <si>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</si>
  <si>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</si>
  <si>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</si>
  <si>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</si>
  <si>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</si>
  <si>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</si>
  <si>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</si>
  <si>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</si>
  <si>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</si>
  <si>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</si>
  <si>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</si>
  <si>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</si>
  <si>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</si>
  <si>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</si>
  <si>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</si>
  <si>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</si>
  <si>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</si>
  <si>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</si>
  <si>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</si>
  <si>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</si>
  <si>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</si>
  <si>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</si>
  <si>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</si>
  <si>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</si>
  <si>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</si>
  <si>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</si>
  <si>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</si>
  <si>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</si>
  <si>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</si>
  <si>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</si>
  <si>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</si>
  <si>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</si>
  <si>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</si>
  <si>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</si>
  <si>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</si>
  <si>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</si>
  <si>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</si>
  <si>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</si>
  <si>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</si>
  <si>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</si>
  <si>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</si>
  <si>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</si>
  <si>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</si>
  <si>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</si>
  <si>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</si>
  <si>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</si>
  <si>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</si>
  <si>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</si>
  <si>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</si>
  <si>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</si>
  <si>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</si>
  <si>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</si>
  <si>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</si>
  <si>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</si>
  <si>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</si>
  <si>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</si>
  <si>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</si>
  <si>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</si>
  <si>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</si>
  <si>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</si>
  <si>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</si>
  <si>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</si>
  <si>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</si>
  <si>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</si>
  <si>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</si>
  <si>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</si>
  <si>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</si>
  <si>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</si>
  <si>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</si>
  <si>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</si>
  <si>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</si>
  <si>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</si>
  <si>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</si>
  <si>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</si>
  <si>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</si>
  <si>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</si>
  <si>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</si>
  <si>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</si>
  <si>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</si>
  <si>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</si>
  <si>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</si>
  <si>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</si>
  <si>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</si>
  <si>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</si>
  <si>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</si>
  <si>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</si>
  <si>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</si>
  <si>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</si>
  <si>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</si>
  <si>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</si>
  <si>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</si>
  <si>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</si>
  <si>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</si>
  <si>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</si>
  <si>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</si>
  <si>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</si>
  <si>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</si>
  <si>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</si>
  <si>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</si>
  <si>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</si>
  <si>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</si>
  <si>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</si>
  <si>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</si>
  <si>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</si>
  <si>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</si>
  <si>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</si>
  <si>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</si>
  <si>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</si>
  <si>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</si>
  <si>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</si>
  <si>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</si>
  <si>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</si>
  <si>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</si>
  <si>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</si>
  <si>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</si>
  <si>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</si>
  <si>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</si>
  <si>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</si>
  <si>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</si>
  <si>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</si>
  <si>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</si>
  <si>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</si>
  <si>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</si>
  <si>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</si>
  <si>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</si>
  <si>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</si>
  <si>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</si>
  <si>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</si>
  <si>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</si>
  <si>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</si>
  <si>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</si>
  <si>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</si>
  <si>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</si>
  <si>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</si>
  <si>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</si>
  <si>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</si>
  <si>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</si>
  <si>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</si>
  <si>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</si>
  <si>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</si>
  <si>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</si>
  <si>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</si>
  <si>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</si>
  <si>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</si>
  <si>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</si>
  <si>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</si>
  <si>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</si>
  <si>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</si>
  <si>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</si>
  <si>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</si>
  <si>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</si>
  <si>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</si>
  <si>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</si>
  <si>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</si>
  <si>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</si>
  <si>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</si>
  <si>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</si>
  <si>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</si>
  <si>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</si>
  <si>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</si>
  <si>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</si>
  <si>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</si>
  <si>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</si>
  <si>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</si>
  <si>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</si>
  <si>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</si>
  <si>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</si>
  <si>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</si>
  <si>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</si>
  <si>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</si>
  <si>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</si>
  <si>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</si>
  <si>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</si>
  <si>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</si>
  <si>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</si>
  <si>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</si>
  <si>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</si>
  <si>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</si>
  <si>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</si>
  <si>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</si>
  <si>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</si>
  <si>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</si>
  <si>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</si>
  <si>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</si>
  <si>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</si>
  <si>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</si>
  <si>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</si>
  <si>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</si>
  <si>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</si>
  <si>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</si>
  <si>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</si>
  <si>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</si>
  <si>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</si>
  <si>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</si>
  <si>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</si>
  <si>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</si>
  <si>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</si>
  <si>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</si>
  <si>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</si>
  <si>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</si>
  <si>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</si>
  <si>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</si>
  <si>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</si>
  <si>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</si>
  <si>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</si>
  <si>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</si>
  <si>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</si>
  <si>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</si>
  <si>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</si>
  <si>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</si>
  <si>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</si>
  <si>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</si>
  <si>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</si>
  <si>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</si>
  <si>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</si>
  <si>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</si>
  <si>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</si>
  <si>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</si>
  <si>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</si>
  <si>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</si>
  <si>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</si>
  <si>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</si>
  <si>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</si>
  <si>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</si>
  <si>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</si>
  <si>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</si>
  <si>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</si>
  <si>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</si>
  <si>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</si>
  <si>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</si>
  <si>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</si>
  <si>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</si>
  <si>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</si>
  <si>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</si>
  <si>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</si>
  <si>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</si>
  <si>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</si>
  <si>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</si>
  <si>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</si>
  <si>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</si>
  <si>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</si>
  <si>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</si>
  <si>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</si>
  <si>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</si>
  <si>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</si>
  <si>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</si>
  <si>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</si>
  <si>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</si>
  <si>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</si>
  <si>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</si>
  <si>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</si>
  <si>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</si>
  <si>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</si>
  <si>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</si>
  <si>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</si>
  <si>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</si>
  <si>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</si>
  <si>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</si>
  <si>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</si>
  <si>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</si>
  <si>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</si>
  <si>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</si>
  <si>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</si>
  <si>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</si>
  <si>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</si>
  <si>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</si>
  <si>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</si>
  <si>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</si>
  <si>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</si>
  <si>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</si>
  <si>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</si>
  <si>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</si>
  <si>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</si>
  <si>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</si>
  <si>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</si>
  <si>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</si>
  <si>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</si>
  <si>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</si>
  <si>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</si>
  <si>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</si>
  <si>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</si>
  <si>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</si>
  <si>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</si>
  <si>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</si>
  <si>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</si>
  <si>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</si>
  <si>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</si>
  <si>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</si>
  <si>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</si>
  <si>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</si>
  <si>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</si>
  <si>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</si>
  <si>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</si>
  <si>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</si>
  <si>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</si>
  <si>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</si>
  <si>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</si>
  <si>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</si>
  <si>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</si>
  <si>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</si>
  <si>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</si>
  <si>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</si>
  <si>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</si>
  <si>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</si>
  <si>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</si>
  <si>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</si>
  <si>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</si>
  <si>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</si>
  <si>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</si>
  <si>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</si>
  <si>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</si>
  <si>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</si>
  <si>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</si>
  <si>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</si>
  <si>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</si>
  <si>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</si>
  <si>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</si>
  <si>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</si>
  <si>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</si>
  <si>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</si>
  <si>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</si>
  <si>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</si>
  <si>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</si>
  <si>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</si>
  <si>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</si>
  <si>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</si>
  <si>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</si>
  <si>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</si>
  <si>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</si>
  <si>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</si>
  <si>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</si>
  <si>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</si>
  <si>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</si>
  <si>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</si>
  <si>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</si>
  <si>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</si>
  <si>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</si>
  <si>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</si>
  <si>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</si>
  <si>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</si>
  <si>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</si>
  <si>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</si>
  <si>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</si>
  <si>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</si>
  <si>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</si>
  <si>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</si>
  <si>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</si>
  <si>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</si>
  <si>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</si>
  <si>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</si>
  <si>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</si>
  <si>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</si>
  <si>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</si>
  <si>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</si>
  <si>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</si>
  <si>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</si>
  <si>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</si>
  <si>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</si>
  <si>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</si>
  <si>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</si>
  <si>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</si>
  <si>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</si>
  <si>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</si>
  <si>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</si>
  <si>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</si>
  <si>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</si>
  <si>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</si>
  <si>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</si>
  <si>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</si>
  <si>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</si>
  <si>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</si>
  <si>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</si>
  <si>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</si>
  <si>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</si>
  <si>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</si>
  <si>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</si>
  <si>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</si>
  <si>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</si>
  <si>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</si>
  <si>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</si>
  <si>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</si>
  <si>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</si>
  <si>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</si>
  <si>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</si>
  <si>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</si>
  <si>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</si>
  <si>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</si>
  <si>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</si>
  <si>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</si>
  <si>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</si>
  <si>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</si>
  <si>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</si>
  <si>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</si>
  <si>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</si>
  <si>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</si>
  <si>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</si>
  <si>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</si>
  <si>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</si>
  <si>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</si>
  <si>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</si>
  <si>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</si>
  <si>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</si>
  <si>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</si>
  <si>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</si>
  <si>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</si>
  <si>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</si>
  <si>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</si>
  <si>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</si>
  <si>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</si>
  <si>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</si>
  <si>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</si>
  <si>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</si>
  <si>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</si>
  <si>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</si>
  <si>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</si>
  <si>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</si>
  <si>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</si>
  <si>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</si>
  <si>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</si>
  <si>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</si>
  <si>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</si>
  <si>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</si>
  <si>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</si>
  <si>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</si>
  <si>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</si>
  <si>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</si>
  <si>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</si>
  <si>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</si>
  <si>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</si>
  <si>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</si>
  <si>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</si>
  <si>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</si>
  <si>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</si>
  <si>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</si>
  <si>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</si>
  <si>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</si>
  <si>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</si>
  <si>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</si>
  <si>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</si>
  <si>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</si>
  <si>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</si>
  <si>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</si>
  <si>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</si>
  <si>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</si>
  <si>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</si>
  <si>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</si>
  <si>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</si>
  <si>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</si>
  <si>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</si>
  <si>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</si>
  <si>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</si>
  <si>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</si>
  <si>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</si>
  <si>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</si>
  <si>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</si>
  <si>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</si>
  <si>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</si>
  <si>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</si>
  <si>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</si>
  <si>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</si>
  <si>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</si>
  <si>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</si>
  <si>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</si>
  <si>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</si>
  <si>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</si>
  <si>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</si>
  <si>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</si>
  <si>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</si>
  <si>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</si>
  <si>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</si>
  <si>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</si>
  <si>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</si>
  <si>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</si>
  <si>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</si>
  <si>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</si>
  <si>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</si>
  <si>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</si>
  <si>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</si>
  <si>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</si>
  <si>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</si>
  <si>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</si>
  <si>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</si>
  <si>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</si>
  <si>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</si>
  <si>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</si>
  <si>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</si>
  <si>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</si>
  <si>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</si>
  <si>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</si>
  <si>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</si>
  <si>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</si>
  <si>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</si>
  <si>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</si>
  <si>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</si>
  <si>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</si>
  <si>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</si>
  <si>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</si>
  <si>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</si>
  <si>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</si>
  <si>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</si>
  <si>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</si>
  <si>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</si>
  <si>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</si>
  <si>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</si>
  <si>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</si>
  <si>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</si>
  <si>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</si>
  <si>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</si>
  <si>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</si>
  <si>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</si>
  <si>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</si>
  <si>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</si>
  <si>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</si>
  <si>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</si>
  <si>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</si>
  <si>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</si>
  <si>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</si>
  <si>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</si>
  <si>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</si>
  <si>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</si>
  <si>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</si>
  <si>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</si>
  <si>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</si>
  <si>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</si>
  <si>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</si>
  <si>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</si>
  <si>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</si>
  <si>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</si>
  <si>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</si>
  <si>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</si>
  <si>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</si>
  <si>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</si>
  <si>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</si>
  <si>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</si>
  <si>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</si>
  <si>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</si>
  <si>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</si>
  <si>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</si>
  <si>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</si>
  <si>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</si>
  <si>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</si>
  <si>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</si>
  <si>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</si>
  <si>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</si>
  <si>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</si>
  <si>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</si>
  <si>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</si>
  <si>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</si>
  <si>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</si>
  <si>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</si>
  <si>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</si>
  <si>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</si>
  <si>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</si>
  <si>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</si>
  <si>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</si>
  <si>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</si>
  <si>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</si>
  <si>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</si>
  <si>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</si>
  <si>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</si>
  <si>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</si>
  <si>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</si>
  <si>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</si>
  <si>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</si>
  <si>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</si>
  <si>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</si>
  <si>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</si>
  <si>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</si>
  <si>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</si>
  <si>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</si>
  <si>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</si>
  <si>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</si>
  <si>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</si>
  <si>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</si>
  <si>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</si>
  <si>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</si>
  <si>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</si>
  <si>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</si>
  <si>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</si>
  <si>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</si>
  <si>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</si>
  <si>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</si>
  <si>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</si>
  <si>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</si>
  <si>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</si>
  <si>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</si>
  <si>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</si>
  <si>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</si>
  <si>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</si>
  <si>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</si>
  <si>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</si>
  <si>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</si>
  <si>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</si>
  <si>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</si>
  <si>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</si>
  <si>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</si>
  <si>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</si>
  <si>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</si>
  <si>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</si>
  <si>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</si>
  <si>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</si>
  <si>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</si>
  <si>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</si>
  <si>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</si>
  <si>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</si>
  <si>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</si>
  <si>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</si>
  <si>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</si>
  <si>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</si>
  <si>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</si>
  <si>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</si>
  <si>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</si>
  <si>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</si>
  <si>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</si>
  <si>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</si>
  <si>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</si>
  <si>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</si>
  <si>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</si>
  <si>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</si>
  <si>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</si>
  <si>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</si>
  <si>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</si>
  <si>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</si>
  <si>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</si>
  <si>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</si>
  <si>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</si>
  <si>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</si>
  <si>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</si>
  <si>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</si>
  <si>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</si>
  <si>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</si>
  <si>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</si>
  <si>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</si>
  <si>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</si>
  <si>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</si>
  <si>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</si>
  <si>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</si>
  <si>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</si>
  <si>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</si>
  <si>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</si>
  <si>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</si>
  <si>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</si>
  <si>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</si>
  <si>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</si>
  <si>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</si>
  <si>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</si>
  <si>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</si>
  <si>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</si>
  <si>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</si>
  <si>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</si>
  <si>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</si>
  <si>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</si>
  <si>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</si>
  <si>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</si>
  <si>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</si>
  <si>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</si>
  <si>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</si>
  <si>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</si>
  <si>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</si>
  <si>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</si>
  <si>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</si>
  <si>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</si>
  <si>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</si>
  <si>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</si>
  <si>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</si>
  <si>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</si>
  <si>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</si>
  <si>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</si>
  <si>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</si>
  <si>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</si>
  <si>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</si>
  <si>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</si>
  <si>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</si>
  <si>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</si>
  <si>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</si>
  <si>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</si>
  <si>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</si>
  <si>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</si>
  <si>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</si>
  <si>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</si>
  <si>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</si>
  <si>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</si>
  <si>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</si>
  <si>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</si>
  <si>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</si>
  <si>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</si>
  <si>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</si>
  <si>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</si>
  <si>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</si>
  <si>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</si>
  <si>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</si>
  <si>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</si>
  <si>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</si>
  <si>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</si>
  <si>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</si>
  <si>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</si>
  <si>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</si>
  <si>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</si>
  <si>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</si>
  <si>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</si>
  <si>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</si>
  <si>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</si>
  <si>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</si>
  <si>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</si>
  <si>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</si>
  <si>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</si>
  <si>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</si>
  <si>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</si>
  <si>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</si>
  <si>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</si>
  <si>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</si>
  <si>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</si>
  <si>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</si>
  <si>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</si>
  <si>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</si>
  <si>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</si>
  <si>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</si>
  <si>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</si>
  <si>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</si>
  <si>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</si>
  <si>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</si>
  <si>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</si>
  <si>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</si>
  <si>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</si>
  <si>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</si>
  <si>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</si>
  <si>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</si>
  <si>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</si>
  <si>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</si>
  <si>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</si>
  <si>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</si>
  <si>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</si>
  <si>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</si>
  <si>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</si>
  <si>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</si>
  <si>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</si>
  <si>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</si>
  <si>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</si>
  <si>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</si>
  <si>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</si>
  <si>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</si>
  <si>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</si>
  <si>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</si>
  <si>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</si>
  <si>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</si>
  <si>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</si>
  <si>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</si>
  <si>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</si>
  <si>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</si>
  <si>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</si>
  <si>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</si>
  <si>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</si>
  <si>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</si>
  <si>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</si>
  <si>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</si>
  <si>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</si>
  <si>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</si>
  <si>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</si>
  <si>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</si>
  <si>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</si>
  <si>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</si>
  <si>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</si>
  <si>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</si>
  <si>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</si>
  <si>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</si>
  <si>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</si>
  <si>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</si>
  <si>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</si>
  <si>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</si>
  <si>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</si>
  <si>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</si>
  <si>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</si>
  <si>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</si>
  <si>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</si>
  <si>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</si>
  <si>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</si>
  <si>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</si>
  <si>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</si>
  <si>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</si>
  <si>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</si>
  <si>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</si>
  <si>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</si>
  <si>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</si>
  <si>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</si>
  <si>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</si>
  <si>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</si>
  <si>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</si>
  <si>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</si>
  <si>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</si>
  <si>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</si>
  <si>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</si>
  <si>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</si>
  <si>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</si>
  <si>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</si>
  <si>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</si>
  <si>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</si>
  <si>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</si>
  <si>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</si>
  <si>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</si>
  <si>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</si>
  <si>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</si>
  <si>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</si>
  <si>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</si>
  <si>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</si>
  <si>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</si>
  <si>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</si>
  <si>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</si>
  <si>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</si>
  <si>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</si>
  <si>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</si>
  <si>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</si>
  <si>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</si>
  <si>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</si>
  <si>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</si>
  <si>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</si>
  <si>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</si>
  <si>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</si>
  <si>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</si>
  <si>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</si>
  <si>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</si>
  <si>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</si>
  <si>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</si>
  <si>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</si>
  <si>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</si>
  <si>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</si>
  <si>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</si>
  <si>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</si>
  <si>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</si>
  <si>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</si>
  <si>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</si>
  <si>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</si>
  <si>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</si>
  <si>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</si>
  <si>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</si>
  <si>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</si>
  <si>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</si>
  <si>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</si>
  <si>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</si>
  <si>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</si>
  <si>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</si>
  <si>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</si>
  <si>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</si>
  <si>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</si>
  <si>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</si>
  <si>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</si>
  <si>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</si>
  <si>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</si>
  <si>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</si>
  <si>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</si>
  <si>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</si>
  <si>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</si>
  <si>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</si>
  <si>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</si>
  <si>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</si>
  <si>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</si>
  <si>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</si>
  <si>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</si>
  <si>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</si>
  <si>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</si>
  <si>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</si>
  <si>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</si>
  <si>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</si>
  <si>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</si>
  <si>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</si>
  <si>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</si>
  <si>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</si>
  <si>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</si>
  <si>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</si>
  <si>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</si>
  <si>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</si>
  <si>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</si>
  <si>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</si>
  <si>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</si>
  <si>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</si>
  <si>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</si>
  <si>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</si>
  <si>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</si>
  <si>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</si>
  <si>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</si>
  <si>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</si>
  <si>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</si>
  <si>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</si>
  <si>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</si>
  <si>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</si>
  <si>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</si>
  <si>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</si>
  <si>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</si>
  <si>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</si>
  <si>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</si>
  <si>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</si>
  <si>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</si>
  <si>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</si>
  <si>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</si>
  <si>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</si>
  <si>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</si>
  <si>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</si>
  <si>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</si>
  <si>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</si>
  <si>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</si>
  <si>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</si>
  <si>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</si>
  <si>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</si>
  <si>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</si>
  <si>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</si>
  <si>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</si>
  <si>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</si>
  <si>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</si>
  <si>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</si>
  <si>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</si>
  <si>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</si>
  <si>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</si>
  <si>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</si>
  <si>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</si>
  <si>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</si>
  <si>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</si>
  <si>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</si>
  <si>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</si>
  <si>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</si>
  <si>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</si>
  <si>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</si>
  <si>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</si>
  <si>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</si>
  <si>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</si>
  <si>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</si>
  <si>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</si>
  <si>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</si>
  <si>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</si>
  <si>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</si>
  <si>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</si>
  <si>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</si>
  <si>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</si>
  <si>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</si>
  <si>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</si>
  <si>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</si>
  <si>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</si>
  <si>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</si>
  <si>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</si>
  <si>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</si>
  <si>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</si>
  <si>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</si>
  <si>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</si>
  <si>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</si>
  <si>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</si>
  <si>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</si>
  <si>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</si>
  <si>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</si>
  <si>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</si>
  <si>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</si>
  <si>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</si>
  <si>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</si>
  <si>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</si>
  <si>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</si>
  <si>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</si>
  <si>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</si>
  <si>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</si>
  <si>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</si>
  <si>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</si>
  <si>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</si>
  <si>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</si>
  <si>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</si>
  <si>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</si>
  <si>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</si>
  <si>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</si>
  <si>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</si>
  <si>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</si>
  <si>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</si>
  <si>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</si>
  <si>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</si>
  <si>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</si>
  <si>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</si>
  <si>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</si>
  <si>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</si>
  <si>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</si>
  <si>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</si>
  <si>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</si>
  <si>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</si>
  <si>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</si>
  <si>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</si>
  <si>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</si>
  <si>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</si>
  <si>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</si>
  <si>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</si>
  <si>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</si>
  <si>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</si>
  <si>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</si>
  <si>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</si>
  <si>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</si>
  <si>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</si>
  <si>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</si>
  <si>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</si>
  <si>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</si>
  <si>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</si>
  <si>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</si>
  <si>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</si>
  <si>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</si>
  <si>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</si>
  <si>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</si>
  <si>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</si>
  <si>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</si>
  <si>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</si>
  <si>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</si>
  <si>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</si>
  <si>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</si>
  <si>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</si>
  <si>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</si>
  <si>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</si>
  <si>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</si>
  <si>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</si>
  <si>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</si>
  <si>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</si>
  <si>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</si>
  <si>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</si>
  <si>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</si>
  <si>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</si>
  <si>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</si>
  <si>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</si>
  <si>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</si>
  <si>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</si>
  <si>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</si>
  <si>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</si>
  <si>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</si>
  <si>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</si>
  <si>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</si>
  <si>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</si>
  <si>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</si>
  <si>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</si>
  <si>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</si>
  <si>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</si>
  <si>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</si>
  <si>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</si>
  <si>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</si>
  <si>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</si>
  <si>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</si>
  <si>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</si>
  <si>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</si>
  <si>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</si>
  <si>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</si>
  <si>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</si>
  <si>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</si>
  <si>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</si>
  <si>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</si>
  <si>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</si>
  <si>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</si>
  <si>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</si>
  <si>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</si>
  <si>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</si>
  <si>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</si>
  <si>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</si>
  <si>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</si>
  <si>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</si>
  <si>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</si>
  <si>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</si>
  <si>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</si>
  <si>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</si>
  <si>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</si>
  <si>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</si>
  <si>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</si>
  <si>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</si>
  <si>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</si>
  <si>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</si>
  <si>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</si>
  <si>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</si>
  <si>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</si>
  <si>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</si>
  <si>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</si>
  <si>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</si>
  <si>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</si>
  <si>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</si>
  <si>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</si>
  <si>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</si>
  <si>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</si>
  <si>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</si>
  <si>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</si>
  <si>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</si>
  <si>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</si>
  <si>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</si>
  <si>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</si>
  <si>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</si>
  <si>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</si>
  <si>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</si>
  <si>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</si>
  <si>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</si>
  <si>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</si>
  <si>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</si>
  <si>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</si>
  <si>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</si>
  <si>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</si>
  <si>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</si>
  <si>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</si>
  <si>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</si>
  <si>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</si>
  <si>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</si>
  <si>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</si>
  <si>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</si>
  <si>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</si>
  <si>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</si>
  <si>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</si>
  <si>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</si>
  <si>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</si>
  <si>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</si>
  <si>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</si>
  <si>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</si>
  <si>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</si>
  <si>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</si>
  <si>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</si>
  <si>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</si>
  <si>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</si>
  <si>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</si>
  <si>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</si>
  <si>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</si>
  <si>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</si>
  <si>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</si>
  <si>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</si>
  <si>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</si>
  <si>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</si>
  <si>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</si>
  <si>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</si>
  <si>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</si>
  <si>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</si>
  <si>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</si>
  <si>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</si>
  <si>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</si>
  <si>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</si>
  <si>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</si>
  <si>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</si>
  <si>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</si>
  <si>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</si>
  <si>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</si>
  <si>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</si>
  <si>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</si>
  <si>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</si>
  <si>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</si>
  <si>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</si>
  <si>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</si>
  <si>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</si>
  <si>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</si>
  <si>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</si>
  <si>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</si>
  <si>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</si>
  <si>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</si>
  <si>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</si>
  <si>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</si>
  <si>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</si>
  <si>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</si>
  <si>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</si>
  <si>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</si>
  <si>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</si>
  <si>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</si>
  <si>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</si>
  <si>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</si>
  <si>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</si>
  <si>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</si>
  <si>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</si>
  <si>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</si>
  <si>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</si>
  <si>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</si>
  <si>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</si>
  <si>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</si>
  <si>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</si>
  <si>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</si>
  <si>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</si>
  <si>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</si>
  <si>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</si>
  <si>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</si>
  <si>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</si>
  <si>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</si>
  <si>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</si>
  <si>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</si>
  <si>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</si>
  <si>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</si>
  <si>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</si>
  <si>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</si>
  <si>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</si>
  <si>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</si>
  <si>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</si>
  <si>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</si>
  <si>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</si>
  <si>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</si>
  <si>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</si>
  <si>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</si>
  <si>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</si>
  <si>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</si>
  <si>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</si>
  <si>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</si>
  <si>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</si>
  <si>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</si>
  <si>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</si>
  <si>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</si>
  <si>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</si>
  <si>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</si>
  <si>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</si>
  <si>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</si>
  <si>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</si>
  <si>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</si>
  <si>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</si>
  <si>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</si>
  <si>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</si>
  <si>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</si>
  <si>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</si>
  <si>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</si>
  <si>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</si>
  <si>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</si>
  <si>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</si>
  <si>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</si>
  <si>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</si>
  <si>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</si>
  <si>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</si>
  <si>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</si>
  <si>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</si>
  <si>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</si>
  <si>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</si>
  <si>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</si>
  <si>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</si>
  <si>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</si>
  <si>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</si>
  <si>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</si>
  <si>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</si>
  <si>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</si>
  <si>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</si>
  <si>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</si>
  <si>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</si>
  <si>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</si>
  <si>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</si>
  <si>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</si>
  <si>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</si>
  <si>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</si>
  <si>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</si>
  <si>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</si>
  <si>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</si>
  <si>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</si>
  <si>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</si>
  <si>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</si>
  <si>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</si>
  <si>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</si>
  <si>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</si>
  <si>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</si>
  <si>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</si>
  <si>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</si>
  <si>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</si>
  <si>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</si>
  <si>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</si>
  <si>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</si>
  <si>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</si>
  <si>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</si>
  <si>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</si>
  <si>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</si>
  <si>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</si>
  <si>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</si>
  <si>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</si>
  <si>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</si>
  <si>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</si>
  <si>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</si>
  <si>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</si>
  <si>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</si>
  <si>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</si>
  <si>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</si>
  <si>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</si>
  <si>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</si>
  <si>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</si>
  <si>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</si>
  <si>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</si>
  <si>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</si>
  <si>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</si>
  <si>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</si>
  <si>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</si>
  <si>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</si>
  <si>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</si>
  <si>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</si>
  <si>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</si>
  <si>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</si>
  <si>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</si>
  <si>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</si>
  <si>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</si>
  <si>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</si>
  <si>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</si>
  <si>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</si>
  <si>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</si>
  <si>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</si>
  <si>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</si>
  <si>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</si>
  <si>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</si>
  <si>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</si>
  <si>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</si>
  <si>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</si>
  <si>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</si>
  <si>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</si>
  <si>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</si>
  <si>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</si>
  <si>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</si>
  <si>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</si>
  <si>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</si>
  <si>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</si>
  <si>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</si>
  <si>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</si>
  <si>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</si>
  <si>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</si>
  <si>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</si>
  <si>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</si>
  <si>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</si>
  <si>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</si>
  <si>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</si>
  <si>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</si>
  <si>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</si>
  <si>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</si>
  <si>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</si>
  <si>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</si>
  <si>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</si>
  <si>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</si>
  <si>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</si>
  <si>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</si>
  <si>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</si>
  <si>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</si>
  <si>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</si>
  <si>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</si>
  <si>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</si>
  <si>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</si>
  <si>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</si>
  <si>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</si>
  <si>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</si>
  <si>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</si>
  <si>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</si>
  <si>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</si>
  <si>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</si>
  <si>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</si>
  <si>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</si>
  <si>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</si>
  <si>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</si>
  <si>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</si>
  <si>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</si>
  <si>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</si>
  <si>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</si>
  <si>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</si>
  <si>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</si>
  <si>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</si>
  <si>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</si>
  <si>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</si>
  <si>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</si>
  <si>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</si>
  <si>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</si>
  <si>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</si>
  <si>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</si>
  <si>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</si>
  <si>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</si>
  <si>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</si>
  <si>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</si>
  <si>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</si>
  <si>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</si>
  <si>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</si>
  <si>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</si>
  <si>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</si>
  <si>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</si>
  <si>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</si>
  <si>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</si>
  <si>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</si>
  <si>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</si>
  <si>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</si>
  <si>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</si>
  <si>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</si>
  <si>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</si>
  <si>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</si>
  <si>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</si>
  <si>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</si>
  <si>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</si>
  <si>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</si>
  <si>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</si>
  <si>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</si>
  <si>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</si>
  <si>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</si>
  <si>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</si>
  <si>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</si>
  <si>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</si>
  <si>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</si>
  <si>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</si>
  <si>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</si>
  <si>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</si>
  <si>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</si>
  <si>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</si>
  <si>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</si>
  <si>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</si>
  <si>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</si>
  <si>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</si>
  <si>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</si>
  <si>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</si>
  <si>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</si>
  <si>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</si>
  <si>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</si>
  <si>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</si>
  <si>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</si>
  <si>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</si>
  <si>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</si>
  <si>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</si>
  <si>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</si>
  <si>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</si>
  <si>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</si>
  <si>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</si>
  <si>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</si>
  <si>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</si>
  <si>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</si>
  <si>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</si>
  <si>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</si>
  <si>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</si>
  <si>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</si>
  <si>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</si>
  <si>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</si>
  <si>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</si>
  <si>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</si>
  <si>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</si>
  <si>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</si>
  <si>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</si>
  <si>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</si>
  <si>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</si>
  <si>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</si>
  <si>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</si>
  <si>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</si>
  <si>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</si>
  <si>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</si>
  <si>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</si>
  <si>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</si>
  <si>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</si>
  <si>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</si>
  <si>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</si>
  <si>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</si>
  <si>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</si>
  <si>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</si>
  <si>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</si>
  <si>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</si>
  <si>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</si>
  <si>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</si>
  <si>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</si>
  <si>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</si>
  <si>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</si>
  <si>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</si>
  <si>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</si>
  <si>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</si>
  <si>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</si>
  <si>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</si>
  <si>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</si>
  <si>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</si>
  <si>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</si>
  <si>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</si>
  <si>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</si>
  <si>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</si>
  <si>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</si>
  <si>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</si>
  <si>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</si>
  <si>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</si>
  <si>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</si>
  <si>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</si>
  <si>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</si>
  <si>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</si>
  <si>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</si>
  <si>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</si>
  <si>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</si>
  <si>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</si>
  <si>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</si>
  <si>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</si>
  <si>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</si>
  <si>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</si>
  <si>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</si>
  <si>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</si>
  <si>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</si>
  <si>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</si>
  <si>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</si>
  <si>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</si>
  <si>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</si>
  <si>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</si>
  <si>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</si>
  <si>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</si>
  <si>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</si>
  <si>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</si>
  <si>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</si>
  <si>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</si>
  <si>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</si>
  <si>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</si>
  <si>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</si>
  <si>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</si>
  <si>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</si>
  <si>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</si>
  <si>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</si>
  <si>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</si>
  <si>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</si>
  <si>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</si>
  <si>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</si>
  <si>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</si>
  <si>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</si>
  <si>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</si>
  <si>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</si>
  <si>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</si>
  <si>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</si>
  <si>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</si>
  <si>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</si>
  <si>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</si>
  <si>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</si>
  <si>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</si>
  <si>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</si>
  <si>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</si>
  <si>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</si>
  <si>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</si>
  <si>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</si>
  <si>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</si>
  <si>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</si>
  <si>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</si>
  <si>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</si>
  <si>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</si>
  <si>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</si>
  <si>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</si>
  <si>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</si>
  <si>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</si>
  <si>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</si>
  <si>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</si>
  <si>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</si>
  <si>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</si>
  <si>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</si>
  <si>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</si>
  <si>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</si>
  <si>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</si>
  <si>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</si>
  <si>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</si>
  <si>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</si>
  <si>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</si>
  <si>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</si>
  <si>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</si>
  <si>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</si>
  <si>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</si>
  <si>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</si>
  <si>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</si>
  <si>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</si>
  <si>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</si>
  <si>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</si>
  <si>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</si>
  <si>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</si>
  <si>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</si>
  <si>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</si>
  <si>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</si>
  <si>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</si>
  <si>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</si>
  <si>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</si>
  <si>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</si>
  <si>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</si>
  <si>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</si>
  <si>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</si>
  <si>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</si>
  <si>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</si>
  <si>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</si>
  <si>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</si>
  <si>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</si>
  <si>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</si>
  <si>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</si>
  <si>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</si>
  <si>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</si>
  <si>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</si>
  <si>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</si>
  <si>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</si>
  <si>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</si>
  <si>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</si>
  <si>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</si>
  <si>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</si>
  <si>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</si>
  <si>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</si>
  <si>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</si>
  <si>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</si>
  <si>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</si>
  <si>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</si>
  <si>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</si>
  <si>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</si>
  <si>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</si>
  <si>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</si>
  <si>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</si>
  <si>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</si>
  <si>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</si>
  <si>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</si>
  <si>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</si>
  <si>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</si>
  <si>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</si>
  <si>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</si>
  <si>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</si>
  <si>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</si>
  <si>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</si>
  <si>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</si>
  <si>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</si>
  <si>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</si>
  <si>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</si>
  <si>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</si>
  <si>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</si>
  <si>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</si>
  <si>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</si>
  <si>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</si>
  <si>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</si>
  <si>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</si>
  <si>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</si>
  <si>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</si>
  <si>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</si>
  <si>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</si>
  <si>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</si>
  <si>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</si>
  <si>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</si>
  <si>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</si>
  <si>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</si>
  <si>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</si>
  <si>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</si>
  <si>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</si>
  <si>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</si>
  <si>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</si>
  <si>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</si>
  <si>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</si>
  <si>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</si>
  <si>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</si>
  <si>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</si>
  <si>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</si>
  <si>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</si>
  <si>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</si>
  <si>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</si>
  <si>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</si>
  <si>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</si>
  <si>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</si>
  <si>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</si>
  <si>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</si>
  <si>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</si>
  <si>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</si>
  <si>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</si>
  <si>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</si>
  <si>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</si>
  <si>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</si>
  <si>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</si>
  <si>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</si>
  <si>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</si>
  <si>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</si>
  <si>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</si>
  <si>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</si>
  <si>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</si>
  <si>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</si>
  <si>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</si>
  <si>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</si>
  <si>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</si>
  <si>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</si>
  <si>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</si>
  <si>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</si>
  <si>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</si>
  <si>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</si>
  <si>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</si>
  <si>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</si>
  <si>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</si>
  <si>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</si>
  <si>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</si>
  <si>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</si>
  <si>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</si>
  <si>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</si>
  <si>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</si>
  <si>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</si>
  <si>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</si>
  <si>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</si>
  <si>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</si>
  <si>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</si>
  <si>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</si>
  <si>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</si>
  <si>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</si>
  <si>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</si>
  <si>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</si>
  <si>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</si>
  <si>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</si>
  <si>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</si>
  <si>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</si>
  <si>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</si>
  <si>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</si>
  <si>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</si>
  <si>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</si>
  <si>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</si>
  <si>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</si>
  <si>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</si>
  <si>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</si>
  <si>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</si>
  <si>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</si>
  <si>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</si>
  <si>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</si>
  <si>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</si>
  <si>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</si>
  <si>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</si>
  <si>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</si>
  <si>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</si>
  <si>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</si>
  <si>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</si>
  <si>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</si>
  <si>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</si>
  <si>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</si>
  <si>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</si>
  <si>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</si>
  <si>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</si>
  <si>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</si>
  <si>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</si>
  <si>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</si>
  <si>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</si>
  <si>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</si>
  <si>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</si>
  <si>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</si>
  <si>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</si>
  <si>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</si>
  <si>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</si>
  <si>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</si>
  <si>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</si>
  <si>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</si>
  <si>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</si>
  <si>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</si>
  <si>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</si>
  <si>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</si>
  <si>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</si>
  <si>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</si>
  <si>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</si>
  <si>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</si>
  <si>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</si>
  <si>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</si>
  <si>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</si>
  <si>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</si>
  <si>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</si>
  <si>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</si>
  <si>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</si>
  <si>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</si>
  <si>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</si>
  <si>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</si>
  <si>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</si>
  <si>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</si>
  <si>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</si>
  <si>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</si>
  <si>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</si>
  <si>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</si>
  <si>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</si>
  <si>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</si>
  <si>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</si>
  <si>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</si>
  <si>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</si>
  <si>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</si>
  <si>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</si>
  <si>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</si>
  <si>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</si>
  <si>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</si>
  <si>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</si>
  <si>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</si>
  <si>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</si>
  <si>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</si>
  <si>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</si>
  <si>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</si>
  <si>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</si>
  <si>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</si>
  <si>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</si>
  <si>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</si>
  <si>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</si>
  <si>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</si>
  <si>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</si>
  <si>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</si>
  <si>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</si>
  <si>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</si>
  <si>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</si>
  <si>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</si>
  <si>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</si>
  <si>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</si>
  <si>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</si>
  <si>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</si>
  <si>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</si>
  <si>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</si>
  <si>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</si>
  <si>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</si>
  <si>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</si>
  <si>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</si>
  <si>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</si>
  <si>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</si>
  <si>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</si>
  <si>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</si>
  <si>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</si>
  <si>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</si>
  <si>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</si>
  <si>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</si>
  <si>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</si>
  <si>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</si>
  <si>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</si>
  <si>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</si>
  <si>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</si>
  <si>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</si>
  <si>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</si>
  <si>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</si>
  <si>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</si>
  <si>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</si>
  <si>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</si>
  <si>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</si>
  <si>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</si>
  <si>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</si>
  <si>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</si>
  <si>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</si>
  <si>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</si>
  <si>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</si>
  <si>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</si>
  <si>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</si>
  <si>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</si>
  <si>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</si>
  <si>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</si>
  <si>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</si>
  <si>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</si>
  <si>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</si>
  <si>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</si>
  <si>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</si>
  <si>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</si>
  <si>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</si>
  <si>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</si>
  <si>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</si>
  <si>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</si>
  <si>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</si>
  <si>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</si>
  <si>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</si>
  <si>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</si>
  <si>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</si>
  <si>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</si>
  <si>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</si>
  <si>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</si>
  <si>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</si>
  <si>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</si>
  <si>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</si>
  <si>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</si>
  <si>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</si>
  <si>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</si>
  <si>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</si>
  <si>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</si>
  <si>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</si>
  <si>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</si>
  <si>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</si>
  <si>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</si>
  <si>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</si>
  <si>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</si>
  <si>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</si>
  <si>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</si>
  <si>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</si>
  <si>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</si>
  <si>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</si>
  <si>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</si>
  <si>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</si>
  <si>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</si>
  <si>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</si>
  <si>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</si>
  <si>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</si>
  <si>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</si>
  <si>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</si>
  <si>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</si>
  <si>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</si>
  <si>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</si>
  <si>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</si>
  <si>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</si>
  <si>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</si>
  <si>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</si>
  <si>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</si>
  <si>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</si>
  <si>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</si>
  <si>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</si>
  <si>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</si>
  <si>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</si>
  <si>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</si>
  <si>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</si>
  <si>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</si>
  <si>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</si>
  <si>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</si>
  <si>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</si>
  <si>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</si>
  <si>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</si>
  <si>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</si>
  <si>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</si>
  <si>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</si>
  <si>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</si>
  <si>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</si>
  <si>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</si>
  <si>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</si>
  <si>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</si>
  <si>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</si>
  <si>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</si>
  <si>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</si>
  <si>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</si>
  <si>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</si>
  <si>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</si>
  <si>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</si>
  <si>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</si>
  <si>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</si>
  <si>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</si>
  <si>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</si>
  <si>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</si>
  <si>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</si>
  <si>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</si>
  <si>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</si>
  <si>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</si>
  <si>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</si>
  <si>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</si>
  <si>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</si>
  <si>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</si>
  <si>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</si>
  <si>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FRANCISCO ALIRIO RODRÍGUEZ SANTOS - GERENTE EMPRESA DE SERVICIOS PÚBLICOS </t>
  </si>
  <si>
    <t xml:space="preserve">Suscripción y legalización de convenios y/o contratos interadministrativos </t>
  </si>
  <si>
    <t>Número</t>
  </si>
  <si>
    <t>Construccion de la estructura de descarga de acuerdo a la normatividad legal vigente de la PTAR Verganzo</t>
  </si>
  <si>
    <t>Interventoria del estructura de descarga de acuerdo a la normatividad legal vigente de la PTAR Verganzo</t>
  </si>
  <si>
    <t>Estudios y diseños de las estructuras de descarga de las PTAR</t>
  </si>
  <si>
    <t>Interventoria Estudios y diseños de las estructuras de descarga de las PTAR</t>
  </si>
  <si>
    <t xml:space="preserve">Obtener el permiso de vertimiento, ocupacion de cause y tratamiento y disposicion de lodos de las PTAR´s </t>
  </si>
  <si>
    <t>Avaluo, Compra y legalizacion de predios</t>
  </si>
  <si>
    <t>Ampliacion y optimizacion de los sistemas de tratamiento de aguas residuales con normatividad vigente</t>
  </si>
  <si>
    <t>Interventoria de la ampliacion y optimizacion de los sistemas de tratamiento de aguas residuales con normatividad vigente</t>
  </si>
  <si>
    <t>Diagnostico, estudios y diseños para la ampliacion de los sistemas de tratamiento de aguas residuales según normatividad vigente.</t>
  </si>
  <si>
    <t>Interventoria para el diagnostico, estudios y diseños para la ampliacion de los sistemas de tratamiento de aguas residuales según normatividad vigente.</t>
  </si>
  <si>
    <t>Actualización del estudio tarifario del servicios de alcantarillado de acuerdo a la normatividad vigente</t>
  </si>
  <si>
    <t>Conformacion de barreras vivas con especies nativas para la mitigazión de olores en las PTAR´s</t>
  </si>
  <si>
    <t>Operación de las Plantas de Tratamiento de Aguas Residuales</t>
  </si>
  <si>
    <t>Analisis y caracterizacion de los vertimientos por laboratorios acreditados</t>
  </si>
  <si>
    <t>Estudios y diseños para la cosntruccion de una PTAR</t>
  </si>
  <si>
    <t>Interventoria Estudios y diseños para la construccion de una PTAR</t>
  </si>
  <si>
    <t>Construccion de una Planta de Tratamiento de Agua Residual</t>
  </si>
  <si>
    <t>Interventoria para la construccion de una Planta de Tratamiento de Agua Residual</t>
  </si>
  <si>
    <t xml:space="preserve">Estabilizacion y puesta en marcha de la PTAR </t>
  </si>
  <si>
    <t>Interventoria para puesta en marcha de la PTAR</t>
  </si>
  <si>
    <t xml:space="preserve">Construcción, reposición y separación de redes de alcantarillado sanitario y pluvial </t>
  </si>
  <si>
    <t xml:space="preserve">Interventoria para la construccion, reposicion y separacion de redes de alcantarillado sanitario y pluvial </t>
  </si>
  <si>
    <t>Reformulacion del proyecto del alcantarillado pluvial de la Vereda Verganzo</t>
  </si>
  <si>
    <t xml:space="preserve">Aprobación del PSMV del casco urbano por parte de autoridad ambiental </t>
  </si>
  <si>
    <t>Implementación de estrategias del PSMV del Casco urbano</t>
  </si>
  <si>
    <t>Construccion de sistemas de tratamiento de aguas residuales individuales en la zona rural cumpliendo la normatividad vigente</t>
  </si>
  <si>
    <t>Inventario y control de los vertimientos de los usuarios industriales, comerciales e institucionales a las redes del alcantarillado publico</t>
  </si>
  <si>
    <t>Formulación de proyectos del servicio publicos de alcantarillado ante entes del orden departamental y nacional</t>
  </si>
  <si>
    <t xml:space="preserve">Plan Departamental de Aguas </t>
  </si>
  <si>
    <t>Mantenimiento y adecuación hidraúlica del sistema de alcantarillado pluvial</t>
  </si>
  <si>
    <t>Avaluo, Compra y legalización de predios</t>
  </si>
  <si>
    <t>Estudios y diseños para la construccion del laboratorio de agua residual</t>
  </si>
  <si>
    <t>Interventoria de los estudios y diseños para la construccion del laboratorio de agua residual</t>
  </si>
  <si>
    <t>Construcción de las instalaciones del laboratorio de agua residual</t>
  </si>
  <si>
    <t>Interventoria para la construccion de las instalaciones del laboratorio de agua residual</t>
  </si>
  <si>
    <t>Suministro de equipos de laboratorio</t>
  </si>
  <si>
    <t>Dotación de equipos de oficina para el laboratorio</t>
  </si>
  <si>
    <t>Operación del laboratorio</t>
  </si>
  <si>
    <t>Terminación de la construcción de la PTAR del Casco urbano</t>
  </si>
  <si>
    <t>Interventoria para la terminación de la construcción de la PTAR del casco urbano</t>
  </si>
  <si>
    <t>Estabilizacion y puesta en marcha de la PTAR Casco Urbano</t>
  </si>
  <si>
    <t>Interventoria de la puesta en marcha de la PTAR del Casco Urbano</t>
  </si>
  <si>
    <t>Operación de la Planta de Tratamiento de Agua Residual del Carco Urbano</t>
  </si>
  <si>
    <t>Suscripción de convenios para subsidios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</si>
</sst>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28" fillId="0"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3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71093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4" t="s">
        <v>2</v>
      </c>
      <c r="C2" s="885"/>
      <c r="D2" s="885"/>
      <c r="E2" s="885"/>
      <c r="F2" s="885"/>
      <c r="G2" s="885"/>
      <c r="H2" s="885"/>
      <c r="I2" s="885"/>
      <c r="J2" s="885"/>
      <c r="K2" s="885"/>
      <c r="L2" s="885"/>
      <c r="M2" s="885"/>
      <c r="N2" s="885"/>
      <c r="O2" s="885"/>
      <c r="P2" s="885"/>
      <c r="Q2" s="885"/>
      <c r="R2" s="885"/>
      <c r="S2" s="885"/>
      <c r="T2" s="885"/>
      <c r="U2" s="885"/>
      <c r="V2" s="885"/>
      <c r="W2" s="885"/>
      <c r="X2" s="885"/>
      <c r="Y2" s="885"/>
      <c r="Z2" s="885"/>
      <c r="AA2" s="885"/>
      <c r="AB2" s="885"/>
      <c r="AC2" s="885"/>
      <c r="AD2" s="885"/>
      <c r="AE2" s="885"/>
      <c r="AF2" s="885"/>
      <c r="AG2" s="885"/>
      <c r="AH2" s="885"/>
      <c r="AI2" s="885"/>
      <c r="AJ2" s="885"/>
      <c r="AK2" s="885"/>
      <c r="AL2" s="885"/>
      <c r="AM2" s="885"/>
      <c r="AN2" s="885"/>
      <c r="AO2" s="885"/>
      <c r="AP2" s="885"/>
      <c r="AQ2" s="885"/>
      <c r="AR2" s="885"/>
      <c r="AS2" s="885"/>
      <c r="AT2" s="885"/>
      <c r="AU2" s="885"/>
      <c r="AV2" s="885"/>
      <c r="AW2" s="885"/>
      <c r="AX2" s="885"/>
      <c r="AY2" s="885"/>
      <c r="AZ2" s="885"/>
      <c r="BA2" s="886"/>
      <c r="BC2" s="887"/>
      <c r="BD2" s="889" t="s">
        <v>1669</v>
      </c>
      <c r="BE2" s="890"/>
      <c r="BF2" s="890"/>
      <c r="BG2" s="890"/>
      <c r="BH2" s="890"/>
      <c r="BI2" s="890"/>
      <c r="BJ2" s="890"/>
    </row>
    <row r="3" spans="1:62" ht="15.75" x14ac:dyDescent="0.2">
      <c r="B3" s="891" t="s">
        <v>1670</v>
      </c>
      <c r="C3" s="892"/>
      <c r="D3" s="892"/>
      <c r="E3" s="892"/>
      <c r="F3" s="892"/>
      <c r="G3" s="892"/>
      <c r="H3" s="892"/>
      <c r="I3" s="892"/>
      <c r="J3" s="892"/>
      <c r="K3" s="892"/>
      <c r="L3" s="892"/>
      <c r="M3" s="892"/>
      <c r="N3" s="893">
        <v>2017</v>
      </c>
      <c r="O3" s="893"/>
      <c r="P3" s="893"/>
      <c r="Q3" s="126" t="e">
        <f>VLOOKUP(N3,#REF!,2,0)</f>
        <v>#REF!</v>
      </c>
      <c r="R3" s="126">
        <f>VLOOKUP(N3,$N$330:$O$334,2,0)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8"/>
      <c r="BD3" s="889"/>
      <c r="BE3" s="890"/>
      <c r="BF3" s="890"/>
      <c r="BG3" s="890"/>
      <c r="BH3" s="890"/>
      <c r="BI3" s="890"/>
      <c r="BJ3" s="890"/>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4" t="str">
        <f>VLOOKUP($D$9,'CONSOLIDADO PLAN DESARROLLO'!$DT$9:$DZ$62,3,0)</f>
        <v>E3. - Infraestructura, Planeación, Ambiente y Servicios Públicos</v>
      </c>
      <c r="D5" s="894"/>
      <c r="E5" s="894"/>
      <c r="F5" s="894"/>
      <c r="G5" s="894"/>
      <c r="H5" s="894"/>
      <c r="I5" s="895"/>
      <c r="J5" s="896" t="s">
        <v>1672</v>
      </c>
      <c r="K5" s="897"/>
      <c r="L5" s="898" t="str">
        <f>VLOOKUP($D$9,'CONSOLIDADO PLAN DESARROLLO'!$DT$9:$DZ$62,5,0)</f>
        <v>Servicios Públicos</v>
      </c>
      <c r="M5" s="898"/>
      <c r="N5" s="898"/>
      <c r="O5" s="898"/>
      <c r="P5" s="898"/>
      <c r="Q5" s="898"/>
      <c r="R5" s="898"/>
      <c r="S5" s="898"/>
      <c r="T5" s="898"/>
      <c r="U5" s="899"/>
      <c r="V5" s="900" t="s">
        <v>1790</v>
      </c>
      <c r="W5" s="901"/>
      <c r="X5" s="901"/>
      <c r="Y5" s="869"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9"/>
      <c r="AA5" s="869"/>
      <c r="AB5" s="869"/>
      <c r="AC5" s="869"/>
      <c r="AD5" s="869"/>
      <c r="AE5" s="869"/>
      <c r="AF5" s="869"/>
      <c r="AG5" s="869"/>
      <c r="AH5" s="869"/>
      <c r="AI5" s="869"/>
      <c r="AJ5" s="869"/>
      <c r="AK5" s="869"/>
      <c r="AL5" s="869"/>
      <c r="AM5" s="869"/>
      <c r="AN5" s="869"/>
      <c r="AO5" s="869"/>
      <c r="AP5" s="869"/>
      <c r="AQ5" s="869"/>
      <c r="AR5" s="869"/>
      <c r="AS5" s="869"/>
      <c r="AT5" s="869"/>
      <c r="AU5" s="869"/>
      <c r="AV5" s="869"/>
      <c r="AW5" s="869"/>
      <c r="AX5" s="869"/>
      <c r="AY5" s="869"/>
      <c r="AZ5" s="869"/>
      <c r="BA5" s="902"/>
    </row>
    <row r="6" spans="1:62" ht="15" customHeight="1" thickBot="1" x14ac:dyDescent="0.25">
      <c r="B6" s="133" t="s">
        <v>1673</v>
      </c>
      <c r="C6" s="869" t="str">
        <f>VLOOKUP($D$9,'CONSOLIDADO PLAN DESARROLLO'!$DT$9:$DZ$62,6,0)</f>
        <v>E3.P_L - ACUEDUCTO, ALCANTARILLADO Y ASEO</v>
      </c>
      <c r="D6" s="869"/>
      <c r="E6" s="869"/>
      <c r="F6" s="870"/>
      <c r="G6" s="969" t="s">
        <v>1792</v>
      </c>
      <c r="H6" s="970"/>
      <c r="I6" s="970"/>
      <c r="J6" s="970"/>
      <c r="K6" s="971" t="str">
        <f>VLOOKUP($D$9,'CONSOLIDADO PLAN DESARROLLO'!$DT$9:$DZ$62,7,0)</f>
        <v>Ampliar las coberturas los servicios públicos de Acueducto, Alcantarillado y Aseo</v>
      </c>
      <c r="L6" s="971"/>
      <c r="M6" s="971"/>
      <c r="N6" s="971"/>
      <c r="O6" s="971"/>
      <c r="P6" s="971"/>
      <c r="Q6" s="972"/>
      <c r="R6" s="871" t="s">
        <v>1674</v>
      </c>
      <c r="S6" s="872"/>
      <c r="T6" s="872"/>
      <c r="U6" s="872"/>
      <c r="V6" s="873"/>
      <c r="W6" s="873"/>
      <c r="X6" s="873"/>
      <c r="Y6" s="873"/>
      <c r="Z6" s="873"/>
      <c r="AA6" s="873"/>
      <c r="AB6" s="873"/>
      <c r="AC6" s="873"/>
      <c r="AD6" s="873"/>
      <c r="AE6" s="873"/>
      <c r="AF6" s="873"/>
      <c r="AG6" s="873"/>
      <c r="AH6" s="873"/>
      <c r="AI6" s="874"/>
      <c r="AJ6" s="875" t="s">
        <v>1675</v>
      </c>
      <c r="AK6" s="876"/>
      <c r="AL6" s="876"/>
      <c r="AM6" s="876"/>
      <c r="AN6" s="876"/>
      <c r="AO6" s="876"/>
      <c r="AP6" s="876"/>
      <c r="AQ6" s="876"/>
      <c r="AR6" s="876"/>
      <c r="AS6" s="876"/>
      <c r="AT6" s="876"/>
      <c r="AU6" s="876"/>
      <c r="AV6" s="876"/>
      <c r="AW6" s="876"/>
      <c r="AX6" s="876"/>
      <c r="AY6" s="876"/>
      <c r="AZ6" s="876"/>
      <c r="BA6" s="877"/>
    </row>
    <row r="7" spans="1:62" ht="36" customHeight="1" x14ac:dyDescent="0.2">
      <c r="B7" s="973" t="s">
        <v>1676</v>
      </c>
      <c r="C7" s="974"/>
      <c r="D7" s="878" t="s">
        <v>1677</v>
      </c>
      <c r="E7" s="977" t="s">
        <v>1678</v>
      </c>
      <c r="F7" s="880" t="s">
        <v>1679</v>
      </c>
      <c r="G7" s="882" t="s">
        <v>1680</v>
      </c>
      <c r="H7" s="920" t="s">
        <v>1793</v>
      </c>
      <c r="I7" s="922" t="s">
        <v>1915</v>
      </c>
      <c r="J7" s="924">
        <f>+$N$3</f>
        <v>2017</v>
      </c>
      <c r="K7" s="926" t="s">
        <v>1682</v>
      </c>
      <c r="L7" s="928" t="s">
        <v>1683</v>
      </c>
      <c r="M7" s="134"/>
      <c r="N7" s="134"/>
      <c r="O7" s="134"/>
      <c r="P7" s="134"/>
      <c r="Q7" s="134"/>
      <c r="R7" s="930" t="s">
        <v>1917</v>
      </c>
      <c r="S7" s="931"/>
      <c r="T7" s="914" t="s">
        <v>1934</v>
      </c>
      <c r="U7" s="914"/>
      <c r="V7" s="914" t="s">
        <v>1918</v>
      </c>
      <c r="W7" s="914"/>
      <c r="X7" s="914" t="s">
        <v>1919</v>
      </c>
      <c r="Y7" s="914"/>
      <c r="Z7" s="919" t="s">
        <v>1916</v>
      </c>
      <c r="AA7" s="919"/>
      <c r="AB7" s="914" t="s">
        <v>36</v>
      </c>
      <c r="AC7" s="914"/>
      <c r="AD7" s="914" t="s">
        <v>1935</v>
      </c>
      <c r="AE7" s="914"/>
      <c r="AF7" s="914" t="s">
        <v>1920</v>
      </c>
      <c r="AG7" s="914"/>
      <c r="AH7" s="915" t="s">
        <v>1930</v>
      </c>
      <c r="AI7" s="916"/>
      <c r="AJ7" s="917" t="s">
        <v>1684</v>
      </c>
      <c r="AK7" s="918"/>
      <c r="AL7" s="918"/>
      <c r="AM7" s="918"/>
      <c r="AN7" s="918"/>
      <c r="AO7" s="918"/>
      <c r="AP7" s="918"/>
      <c r="AQ7" s="918" t="s">
        <v>1685</v>
      </c>
      <c r="AR7" s="918"/>
      <c r="AS7" s="918"/>
      <c r="AT7" s="918" t="s">
        <v>1686</v>
      </c>
      <c r="AU7" s="918"/>
      <c r="AV7" s="918"/>
      <c r="AW7" s="918"/>
      <c r="AX7" s="918"/>
      <c r="AY7" s="905" t="s">
        <v>1687</v>
      </c>
      <c r="AZ7" s="903" t="s">
        <v>1688</v>
      </c>
      <c r="BA7" s="904" t="s">
        <v>1689</v>
      </c>
    </row>
    <row r="8" spans="1:62" ht="57" customHeight="1" x14ac:dyDescent="0.2">
      <c r="B8" s="975"/>
      <c r="C8" s="976"/>
      <c r="D8" s="879"/>
      <c r="E8" s="978"/>
      <c r="F8" s="881"/>
      <c r="G8" s="883"/>
      <c r="H8" s="921"/>
      <c r="I8" s="923"/>
      <c r="J8" s="925"/>
      <c r="K8" s="927"/>
      <c r="L8" s="929"/>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5"/>
      <c r="AZ8" s="903"/>
      <c r="BA8" s="904"/>
    </row>
    <row r="9" spans="1:62" ht="78" customHeight="1" x14ac:dyDescent="0.2">
      <c r="B9" s="979" t="s">
        <v>1936</v>
      </c>
      <c r="C9" s="980"/>
      <c r="D9" s="103" t="s">
        <v>494</v>
      </c>
      <c r="E9" s="102" t="str">
        <f>VLOOKUP($D$9,'CONSOLIDADO PLAN DESARROLLO'!$EB$9:$EF$62,2,0)</f>
        <v>Mantener la cobertura de alcantarillado en el área urbana y el área rural</v>
      </c>
      <c r="F9" s="37" t="str">
        <f>VLOOKUP($D$9,'CONSOLIDADO PLAN DESARROLLO'!$EB$9:$EF$62,3,0)</f>
        <v>% cobertura urbana
% cobertura rural</v>
      </c>
      <c r="G9" s="98" t="str">
        <f>VLOOKUP($D$9,'CONSOLIDADO PLAN DESARROLLO'!$EB$9:$EF$62,4,0)</f>
        <v>100% 
75,7%</v>
      </c>
      <c r="H9" s="98" t="str">
        <f>VLOOKUP($D$9,'CONSOLIDADO PLAN DESARROLLO'!$EB$9:$EF$62,5,0)</f>
        <v>100%     75,7%</v>
      </c>
      <c r="I9" s="906"/>
      <c r="J9" s="907"/>
      <c r="K9" s="858"/>
      <c r="L9" s="859"/>
      <c r="M9" s="134"/>
      <c r="N9" s="134"/>
      <c r="O9" s="134"/>
      <c r="P9" s="134"/>
      <c r="Q9" s="134"/>
      <c r="R9" s="135">
        <f t="shared" ref="R9:AX9" si="0">+R12+R30+R39+R52+R68+R77+R86+R95+R104+R113+R122+R131+R140+R149+R158+R167+R176+R185+R194+R203+R212</f>
        <v>0</v>
      </c>
      <c r="S9" s="136">
        <f t="shared" si="0"/>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8" t="e">
        <f>VLOOKUP($D$9,#REF!,2,0)</f>
        <v>#REF!</v>
      </c>
      <c r="E10" s="909"/>
      <c r="F10" s="909"/>
      <c r="G10" s="909"/>
      <c r="H10" s="909"/>
      <c r="I10" s="909"/>
      <c r="J10" s="910"/>
      <c r="K10" s="38" t="e">
        <f>VLOOKUP($D$9,#REF!,3,0)</f>
        <v>#REF!</v>
      </c>
      <c r="L10" s="39" t="e">
        <f>VLOOKUP($D$9,#REF!,4,0)</f>
        <v>#REF!</v>
      </c>
      <c r="M10" s="40" t="e">
        <f>VLOOKUP($D$9,#REF!,5,0)</f>
        <v>#REF!</v>
      </c>
      <c r="N10" s="911" t="e">
        <f>VLOOKUP($D$9,#REF!,Q3,0)</f>
        <v>#REF!</v>
      </c>
      <c r="O10" s="912"/>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3"/>
      <c r="O11" s="913"/>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2">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SUM(R13:R28)</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933"/>
      <c r="B13" s="935" t="str">
        <f>VLOOKUP($D$9,'PROYECTOS REGISTRADOS'!$A$2:$D$82,4,0)</f>
        <v>Mejoramiento de la Cobertura de Alcantarillado en el Área Urbana y Área Rural en el Municipio de Tocancipá, Cundinamarca, Centro Oriente</v>
      </c>
      <c r="C13" s="938" t="str">
        <f>VLOOKUP($D$9,'PROYECTOS REGISTRADOS'!$A$2:$D$82,3,0)</f>
        <v>2016-25817-0033</v>
      </c>
      <c r="D13" s="941" t="s">
        <v>1393</v>
      </c>
      <c r="E13" s="947" t="str">
        <f>IF(D13=0,"0-0",(VLOOKUP(D13,'CONSOLIDADO PLAN DESARROLLO'!$EL$9:$ET$304,2,0)))</f>
        <v>Cumplir con los requisitos legales de vertimientos a través de la estabilización y optimización de las Plantas de Tratamiento de  Aguas Residuales - PTAR´s</v>
      </c>
      <c r="F13" s="944" t="str">
        <f>IF(D13=0,"0-0",(VLOOKUP(D13,'CONSOLIDADO PLAN DESARROLLO'!$EL$9:$ET$304,3,0)))</f>
        <v>No. de plantas de tratamiento de aguas residuales cumpliendo requisitos legales de vertimientos</v>
      </c>
      <c r="G13" s="966">
        <f>IF(D13=0,"0-0",(VLOOKUP(D13,'CONSOLIDADO PLAN DESARROLLO'!$EL$9:$ET$304,4,0)))</f>
        <v>0</v>
      </c>
      <c r="H13" s="950">
        <f>IF(D13=0,"0-0",(VLOOKUP(D13,'CONSOLIDADO PLAN DESARROLLO'!$EL$9:$ET$304,5,0)))</f>
        <v>5</v>
      </c>
      <c r="I13" s="953">
        <f>IF(D13=0,"0-0",(VLOOKUP(D13,'CONSOLIDADO PLAN DESARROLLO'!$EL$9:$ET$304,$R$3,0)))</f>
        <v>4</v>
      </c>
      <c r="J13" s="954"/>
      <c r="K13" s="959"/>
      <c r="L13" s="962"/>
      <c r="M13" s="852" t="s">
        <v>1937</v>
      </c>
      <c r="N13" s="850" t="s">
        <v>1938</v>
      </c>
      <c r="O13" s="854">
        <v>3</v>
      </c>
      <c r="P13" s="47"/>
      <c r="Q13" s="46"/>
      <c r="R13" s="863"/>
      <c r="S13" s="48"/>
      <c r="T13" s="866"/>
      <c r="U13" s="49"/>
      <c r="V13" s="866"/>
      <c r="W13" s="49"/>
      <c r="X13" s="866"/>
      <c r="Y13" s="49"/>
      <c r="Z13" s="866"/>
      <c r="AA13" s="49"/>
      <c r="AB13" s="866"/>
      <c r="AC13" s="49"/>
      <c r="AD13" s="866"/>
      <c r="AE13" s="49"/>
      <c r="AF13" s="866"/>
      <c r="AG13" s="50"/>
      <c r="AH13" s="860">
        <f>+R13+T13+V13+X13+Z13+AB13+AD13+AF13</f>
        <v>0</v>
      </c>
      <c r="AI13" s="104">
        <f t="shared" ref="AI13:AI27" si="2">AC13+AE13+AG13+S13+U13+W13+Y13+AA13</f>
        <v>0</v>
      </c>
      <c r="AJ13" s="51"/>
      <c r="AK13" s="52"/>
      <c r="AL13" s="52"/>
      <c r="AM13" s="52"/>
      <c r="AN13" s="52"/>
      <c r="AO13" s="52"/>
      <c r="AP13" s="53">
        <f t="shared" ref="AP13:AP27" si="3">SUM(AJ13:AO13)</f>
        <v>0</v>
      </c>
      <c r="AQ13" s="54"/>
      <c r="AR13" s="52"/>
      <c r="AS13" s="53">
        <f t="shared" ref="AS13:AS26" si="4">SUM(AQ13:AR13)</f>
        <v>0</v>
      </c>
      <c r="AT13" s="54"/>
      <c r="AU13" s="52"/>
      <c r="AV13" s="52"/>
      <c r="AW13" s="52"/>
      <c r="AX13" s="55"/>
      <c r="AY13" s="56"/>
      <c r="AZ13" s="56"/>
      <c r="BA13" s="57"/>
    </row>
    <row r="14" spans="1:62" ht="45" x14ac:dyDescent="0.2">
      <c r="A14" s="933"/>
      <c r="B14" s="935"/>
      <c r="C14" s="938"/>
      <c r="D14" s="941"/>
      <c r="E14" s="948"/>
      <c r="F14" s="944"/>
      <c r="G14" s="966"/>
      <c r="H14" s="950"/>
      <c r="I14" s="955"/>
      <c r="J14" s="956"/>
      <c r="K14" s="959"/>
      <c r="L14" s="963"/>
      <c r="M14" s="852" t="s">
        <v>1939</v>
      </c>
      <c r="N14" s="850" t="s">
        <v>1938</v>
      </c>
      <c r="O14" s="854">
        <v>1</v>
      </c>
      <c r="P14" s="47"/>
      <c r="Q14" s="46"/>
      <c r="R14" s="864"/>
      <c r="S14" s="48"/>
      <c r="T14" s="867"/>
      <c r="U14" s="49"/>
      <c r="V14" s="867"/>
      <c r="W14" s="49"/>
      <c r="X14" s="867"/>
      <c r="Y14" s="49"/>
      <c r="Z14" s="867"/>
      <c r="AA14" s="49"/>
      <c r="AB14" s="867"/>
      <c r="AC14" s="49"/>
      <c r="AD14" s="867"/>
      <c r="AE14" s="49"/>
      <c r="AF14" s="867"/>
      <c r="AG14" s="50"/>
      <c r="AH14" s="861"/>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45" x14ac:dyDescent="0.2">
      <c r="A15" s="933"/>
      <c r="B15" s="935"/>
      <c r="C15" s="938"/>
      <c r="D15" s="941"/>
      <c r="E15" s="948"/>
      <c r="F15" s="944"/>
      <c r="G15" s="966"/>
      <c r="H15" s="950"/>
      <c r="I15" s="955"/>
      <c r="J15" s="956"/>
      <c r="K15" s="959"/>
      <c r="L15" s="963"/>
      <c r="M15" s="852" t="s">
        <v>1940</v>
      </c>
      <c r="N15" s="850" t="s">
        <v>1938</v>
      </c>
      <c r="O15" s="854">
        <v>1</v>
      </c>
      <c r="P15" s="47"/>
      <c r="Q15" s="46"/>
      <c r="R15" s="864"/>
      <c r="S15" s="48"/>
      <c r="T15" s="867"/>
      <c r="U15" s="49"/>
      <c r="V15" s="867"/>
      <c r="W15" s="49"/>
      <c r="X15" s="867"/>
      <c r="Y15" s="49"/>
      <c r="Z15" s="867"/>
      <c r="AA15" s="49"/>
      <c r="AB15" s="867"/>
      <c r="AC15" s="49"/>
      <c r="AD15" s="867"/>
      <c r="AE15" s="49"/>
      <c r="AF15" s="867"/>
      <c r="AG15" s="50"/>
      <c r="AH15" s="861"/>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22.5" x14ac:dyDescent="0.2">
      <c r="A16" s="933"/>
      <c r="B16" s="935"/>
      <c r="C16" s="938"/>
      <c r="D16" s="941"/>
      <c r="E16" s="948"/>
      <c r="F16" s="944"/>
      <c r="G16" s="966"/>
      <c r="H16" s="950"/>
      <c r="I16" s="955"/>
      <c r="J16" s="956"/>
      <c r="K16" s="959"/>
      <c r="L16" s="963"/>
      <c r="M16" s="852" t="s">
        <v>1941</v>
      </c>
      <c r="N16" s="850" t="s">
        <v>1938</v>
      </c>
      <c r="O16" s="854">
        <v>1</v>
      </c>
      <c r="P16" s="47"/>
      <c r="Q16" s="46"/>
      <c r="R16" s="864"/>
      <c r="S16" s="48"/>
      <c r="T16" s="867"/>
      <c r="U16" s="49"/>
      <c r="V16" s="867"/>
      <c r="W16" s="49"/>
      <c r="X16" s="867"/>
      <c r="Y16" s="49"/>
      <c r="Z16" s="867"/>
      <c r="AA16" s="49"/>
      <c r="AB16" s="867"/>
      <c r="AC16" s="49"/>
      <c r="AD16" s="867"/>
      <c r="AE16" s="49"/>
      <c r="AF16" s="867"/>
      <c r="AG16" s="50"/>
      <c r="AH16" s="861"/>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33.75" x14ac:dyDescent="0.2">
      <c r="A17" s="933"/>
      <c r="B17" s="935"/>
      <c r="C17" s="938"/>
      <c r="D17" s="941"/>
      <c r="E17" s="948"/>
      <c r="F17" s="944"/>
      <c r="G17" s="966"/>
      <c r="H17" s="950"/>
      <c r="I17" s="955"/>
      <c r="J17" s="956"/>
      <c r="K17" s="959"/>
      <c r="L17" s="963"/>
      <c r="M17" s="852" t="s">
        <v>1942</v>
      </c>
      <c r="N17" s="850" t="s">
        <v>1938</v>
      </c>
      <c r="O17" s="854">
        <v>1</v>
      </c>
      <c r="P17" s="47"/>
      <c r="Q17" s="46"/>
      <c r="R17" s="864"/>
      <c r="S17" s="48"/>
      <c r="T17" s="867"/>
      <c r="U17" s="49"/>
      <c r="V17" s="867"/>
      <c r="W17" s="49"/>
      <c r="X17" s="867"/>
      <c r="Y17" s="49"/>
      <c r="Z17" s="867"/>
      <c r="AA17" s="49"/>
      <c r="AB17" s="867"/>
      <c r="AC17" s="49"/>
      <c r="AD17" s="867"/>
      <c r="AE17" s="49"/>
      <c r="AF17" s="867"/>
      <c r="AG17" s="50"/>
      <c r="AH17" s="861"/>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33.75" x14ac:dyDescent="0.2">
      <c r="A18" s="933"/>
      <c r="B18" s="935"/>
      <c r="C18" s="938"/>
      <c r="D18" s="941"/>
      <c r="E18" s="948"/>
      <c r="F18" s="944"/>
      <c r="G18" s="966"/>
      <c r="H18" s="950"/>
      <c r="I18" s="955"/>
      <c r="J18" s="956"/>
      <c r="K18" s="959"/>
      <c r="L18" s="963"/>
      <c r="M18" s="852" t="s">
        <v>1943</v>
      </c>
      <c r="N18" s="850" t="s">
        <v>1938</v>
      </c>
      <c r="O18" s="854">
        <v>5</v>
      </c>
      <c r="P18" s="47"/>
      <c r="Q18" s="46"/>
      <c r="R18" s="864"/>
      <c r="S18" s="48"/>
      <c r="T18" s="867"/>
      <c r="U18" s="49"/>
      <c r="V18" s="867"/>
      <c r="W18" s="49"/>
      <c r="X18" s="867"/>
      <c r="Y18" s="49"/>
      <c r="Z18" s="867"/>
      <c r="AA18" s="49"/>
      <c r="AB18" s="867"/>
      <c r="AC18" s="49"/>
      <c r="AD18" s="867"/>
      <c r="AE18" s="49"/>
      <c r="AF18" s="867"/>
      <c r="AG18" s="50"/>
      <c r="AH18" s="861"/>
      <c r="AI18" s="104">
        <f t="shared" ref="AI18:AI22" si="5">AC18+AE18+AG18+S18+U18+W18+Y18+AA18</f>
        <v>0</v>
      </c>
      <c r="AJ18" s="51"/>
      <c r="AK18" s="52"/>
      <c r="AL18" s="52"/>
      <c r="AM18" s="52"/>
      <c r="AN18" s="52"/>
      <c r="AO18" s="52"/>
      <c r="AP18" s="53">
        <f t="shared" ref="AP18:AP22" si="6">SUM(AJ18:AO18)</f>
        <v>0</v>
      </c>
      <c r="AQ18" s="54"/>
      <c r="AR18" s="52"/>
      <c r="AS18" s="53">
        <f t="shared" ref="AS18:AS21" si="7">SUM(AQ18:AR18)</f>
        <v>0</v>
      </c>
      <c r="AT18" s="54"/>
      <c r="AU18" s="52"/>
      <c r="AV18" s="52"/>
      <c r="AW18" s="52"/>
      <c r="AX18" s="55"/>
      <c r="AY18" s="56"/>
      <c r="AZ18" s="56"/>
      <c r="BA18" s="57"/>
    </row>
    <row r="19" spans="1:53" ht="22.5" x14ac:dyDescent="0.2">
      <c r="A19" s="933"/>
      <c r="B19" s="935"/>
      <c r="C19" s="938"/>
      <c r="D19" s="941"/>
      <c r="E19" s="948"/>
      <c r="F19" s="944"/>
      <c r="G19" s="966"/>
      <c r="H19" s="950"/>
      <c r="I19" s="955"/>
      <c r="J19" s="956"/>
      <c r="K19" s="959"/>
      <c r="L19" s="963"/>
      <c r="M19" s="852" t="s">
        <v>1944</v>
      </c>
      <c r="N19" s="850" t="s">
        <v>1938</v>
      </c>
      <c r="O19" s="854">
        <v>2</v>
      </c>
      <c r="P19" s="47"/>
      <c r="Q19" s="46"/>
      <c r="R19" s="864"/>
      <c r="S19" s="48"/>
      <c r="T19" s="867"/>
      <c r="U19" s="49"/>
      <c r="V19" s="867"/>
      <c r="W19" s="49"/>
      <c r="X19" s="867"/>
      <c r="Y19" s="49"/>
      <c r="Z19" s="867"/>
      <c r="AA19" s="49"/>
      <c r="AB19" s="867"/>
      <c r="AC19" s="49"/>
      <c r="AD19" s="867"/>
      <c r="AE19" s="49"/>
      <c r="AF19" s="867"/>
      <c r="AG19" s="50"/>
      <c r="AH19" s="861"/>
      <c r="AI19" s="104">
        <f t="shared" si="5"/>
        <v>0</v>
      </c>
      <c r="AJ19" s="51"/>
      <c r="AK19" s="52"/>
      <c r="AL19" s="52"/>
      <c r="AM19" s="52"/>
      <c r="AN19" s="52"/>
      <c r="AO19" s="52"/>
      <c r="AP19" s="53">
        <f t="shared" si="6"/>
        <v>0</v>
      </c>
      <c r="AQ19" s="54"/>
      <c r="AR19" s="52"/>
      <c r="AS19" s="53">
        <f t="shared" si="7"/>
        <v>0</v>
      </c>
      <c r="AT19" s="54"/>
      <c r="AU19" s="52"/>
      <c r="AV19" s="52"/>
      <c r="AW19" s="52"/>
      <c r="AX19" s="55"/>
      <c r="AY19" s="56"/>
      <c r="AZ19" s="56"/>
      <c r="BA19" s="57"/>
    </row>
    <row r="20" spans="1:53" ht="33.75" x14ac:dyDescent="0.2">
      <c r="A20" s="933"/>
      <c r="B20" s="935"/>
      <c r="C20" s="938"/>
      <c r="D20" s="941"/>
      <c r="E20" s="948"/>
      <c r="F20" s="944"/>
      <c r="G20" s="966"/>
      <c r="H20" s="950"/>
      <c r="I20" s="955"/>
      <c r="J20" s="956"/>
      <c r="K20" s="959"/>
      <c r="L20" s="963"/>
      <c r="M20" s="852" t="s">
        <v>1945</v>
      </c>
      <c r="N20" s="850" t="s">
        <v>1938</v>
      </c>
      <c r="O20" s="854">
        <v>3</v>
      </c>
      <c r="P20" s="47"/>
      <c r="Q20" s="46"/>
      <c r="R20" s="864"/>
      <c r="S20" s="48"/>
      <c r="T20" s="867"/>
      <c r="U20" s="49"/>
      <c r="V20" s="867"/>
      <c r="W20" s="49"/>
      <c r="X20" s="867"/>
      <c r="Y20" s="49"/>
      <c r="Z20" s="867"/>
      <c r="AA20" s="49"/>
      <c r="AB20" s="867"/>
      <c r="AC20" s="49"/>
      <c r="AD20" s="867"/>
      <c r="AE20" s="49"/>
      <c r="AF20" s="867"/>
      <c r="AG20" s="50"/>
      <c r="AH20" s="861"/>
      <c r="AI20" s="104">
        <f t="shared" si="5"/>
        <v>0</v>
      </c>
      <c r="AJ20" s="51"/>
      <c r="AK20" s="52"/>
      <c r="AL20" s="52"/>
      <c r="AM20" s="52"/>
      <c r="AN20" s="52"/>
      <c r="AO20" s="52"/>
      <c r="AP20" s="53">
        <f t="shared" si="6"/>
        <v>0</v>
      </c>
      <c r="AQ20" s="54"/>
      <c r="AR20" s="52"/>
      <c r="AS20" s="53">
        <f t="shared" si="7"/>
        <v>0</v>
      </c>
      <c r="AT20" s="54"/>
      <c r="AU20" s="52"/>
      <c r="AV20" s="52"/>
      <c r="AW20" s="52"/>
      <c r="AX20" s="55"/>
      <c r="AY20" s="56"/>
      <c r="AZ20" s="56"/>
      <c r="BA20" s="57"/>
    </row>
    <row r="21" spans="1:53" ht="45" x14ac:dyDescent="0.2">
      <c r="A21" s="933"/>
      <c r="B21" s="935"/>
      <c r="C21" s="938"/>
      <c r="D21" s="941"/>
      <c r="E21" s="948"/>
      <c r="F21" s="944"/>
      <c r="G21" s="966"/>
      <c r="H21" s="950"/>
      <c r="I21" s="955"/>
      <c r="J21" s="956"/>
      <c r="K21" s="959"/>
      <c r="L21" s="963"/>
      <c r="M21" s="852" t="s">
        <v>1946</v>
      </c>
      <c r="N21" s="850" t="s">
        <v>1938</v>
      </c>
      <c r="O21" s="854">
        <v>3</v>
      </c>
      <c r="P21" s="47"/>
      <c r="Q21" s="46"/>
      <c r="R21" s="864"/>
      <c r="S21" s="48"/>
      <c r="T21" s="867"/>
      <c r="U21" s="49"/>
      <c r="V21" s="867"/>
      <c r="W21" s="49"/>
      <c r="X21" s="867"/>
      <c r="Y21" s="49"/>
      <c r="Z21" s="867"/>
      <c r="AA21" s="49"/>
      <c r="AB21" s="867"/>
      <c r="AC21" s="49"/>
      <c r="AD21" s="867"/>
      <c r="AE21" s="49"/>
      <c r="AF21" s="867"/>
      <c r="AG21" s="50"/>
      <c r="AH21" s="861"/>
      <c r="AI21" s="104">
        <f t="shared" si="5"/>
        <v>0</v>
      </c>
      <c r="AJ21" s="51"/>
      <c r="AK21" s="52"/>
      <c r="AL21" s="52"/>
      <c r="AM21" s="52"/>
      <c r="AN21" s="52"/>
      <c r="AO21" s="52"/>
      <c r="AP21" s="53">
        <f t="shared" si="6"/>
        <v>0</v>
      </c>
      <c r="AQ21" s="54"/>
      <c r="AR21" s="52"/>
      <c r="AS21" s="53">
        <f t="shared" si="7"/>
        <v>0</v>
      </c>
      <c r="AT21" s="54"/>
      <c r="AU21" s="52"/>
      <c r="AV21" s="52"/>
      <c r="AW21" s="52"/>
      <c r="AX21" s="55"/>
      <c r="AY21" s="56"/>
      <c r="AZ21" s="56"/>
      <c r="BA21" s="57"/>
    </row>
    <row r="22" spans="1:53" ht="45" x14ac:dyDescent="0.2">
      <c r="A22" s="933"/>
      <c r="B22" s="935"/>
      <c r="C22" s="938"/>
      <c r="D22" s="941"/>
      <c r="E22" s="948"/>
      <c r="F22" s="944"/>
      <c r="G22" s="966"/>
      <c r="H22" s="950"/>
      <c r="I22" s="955"/>
      <c r="J22" s="956"/>
      <c r="K22" s="959"/>
      <c r="L22" s="963"/>
      <c r="M22" s="853" t="s">
        <v>1947</v>
      </c>
      <c r="N22" s="851" t="s">
        <v>1938</v>
      </c>
      <c r="O22" s="855">
        <v>3</v>
      </c>
      <c r="P22" s="108"/>
      <c r="Q22" s="107"/>
      <c r="R22" s="864"/>
      <c r="S22" s="109"/>
      <c r="T22" s="867"/>
      <c r="U22" s="110"/>
      <c r="V22" s="867"/>
      <c r="W22" s="110"/>
      <c r="X22" s="867"/>
      <c r="Y22" s="110"/>
      <c r="Z22" s="867"/>
      <c r="AA22" s="110"/>
      <c r="AB22" s="867"/>
      <c r="AC22" s="110"/>
      <c r="AD22" s="867"/>
      <c r="AE22" s="110"/>
      <c r="AF22" s="867"/>
      <c r="AG22" s="111"/>
      <c r="AH22" s="861"/>
      <c r="AI22" s="104">
        <f t="shared" si="5"/>
        <v>0</v>
      </c>
      <c r="AJ22" s="112"/>
      <c r="AK22" s="113"/>
      <c r="AL22" s="113"/>
      <c r="AM22" s="113"/>
      <c r="AN22" s="113"/>
      <c r="AO22" s="113"/>
      <c r="AP22" s="53">
        <f t="shared" si="6"/>
        <v>0</v>
      </c>
      <c r="AQ22" s="114"/>
      <c r="AR22" s="113"/>
      <c r="AS22" s="53">
        <f>SUM(AQ22:AR22)</f>
        <v>0</v>
      </c>
      <c r="AT22" s="114"/>
      <c r="AU22" s="113"/>
      <c r="AV22" s="113"/>
      <c r="AW22" s="113"/>
      <c r="AX22" s="115"/>
      <c r="AY22" s="116"/>
      <c r="AZ22" s="116"/>
      <c r="BA22" s="117"/>
    </row>
    <row r="23" spans="1:53" ht="56.25" x14ac:dyDescent="0.2">
      <c r="A23" s="933"/>
      <c r="B23" s="935"/>
      <c r="C23" s="938"/>
      <c r="D23" s="941"/>
      <c r="E23" s="948"/>
      <c r="F23" s="944"/>
      <c r="G23" s="966"/>
      <c r="H23" s="950"/>
      <c r="I23" s="955"/>
      <c r="J23" s="956"/>
      <c r="K23" s="959"/>
      <c r="L23" s="963"/>
      <c r="M23" s="852" t="s">
        <v>1948</v>
      </c>
      <c r="N23" s="850" t="s">
        <v>1938</v>
      </c>
      <c r="O23" s="854">
        <v>3</v>
      </c>
      <c r="P23" s="47"/>
      <c r="Q23" s="46"/>
      <c r="R23" s="864"/>
      <c r="S23" s="48"/>
      <c r="T23" s="867"/>
      <c r="U23" s="49"/>
      <c r="V23" s="867"/>
      <c r="W23" s="49"/>
      <c r="X23" s="867"/>
      <c r="Y23" s="49"/>
      <c r="Z23" s="867"/>
      <c r="AA23" s="49"/>
      <c r="AB23" s="867"/>
      <c r="AC23" s="49"/>
      <c r="AD23" s="867"/>
      <c r="AE23" s="49"/>
      <c r="AF23" s="867"/>
      <c r="AG23" s="50"/>
      <c r="AH23" s="861"/>
      <c r="AI23" s="104">
        <f t="shared" si="2"/>
        <v>0</v>
      </c>
      <c r="AJ23" s="51"/>
      <c r="AK23" s="52"/>
      <c r="AL23" s="52"/>
      <c r="AM23" s="52"/>
      <c r="AN23" s="52"/>
      <c r="AO23" s="52"/>
      <c r="AP23" s="53">
        <f t="shared" si="3"/>
        <v>0</v>
      </c>
      <c r="AQ23" s="54"/>
      <c r="AR23" s="52"/>
      <c r="AS23" s="53">
        <f t="shared" si="4"/>
        <v>0</v>
      </c>
      <c r="AT23" s="54"/>
      <c r="AU23" s="52"/>
      <c r="AV23" s="52"/>
      <c r="AW23" s="52"/>
      <c r="AX23" s="55"/>
      <c r="AY23" s="56"/>
      <c r="AZ23" s="56"/>
      <c r="BA23" s="57"/>
    </row>
    <row r="24" spans="1:53" ht="33.75" x14ac:dyDescent="0.2">
      <c r="A24" s="933"/>
      <c r="B24" s="935"/>
      <c r="C24" s="938"/>
      <c r="D24" s="941"/>
      <c r="E24" s="948"/>
      <c r="F24" s="944"/>
      <c r="G24" s="966"/>
      <c r="H24" s="950"/>
      <c r="I24" s="955"/>
      <c r="J24" s="956"/>
      <c r="K24" s="959"/>
      <c r="L24" s="963"/>
      <c r="M24" s="852" t="s">
        <v>1949</v>
      </c>
      <c r="N24" s="850" t="s">
        <v>1938</v>
      </c>
      <c r="O24" s="854">
        <v>1</v>
      </c>
      <c r="P24" s="47"/>
      <c r="Q24" s="46"/>
      <c r="R24" s="864"/>
      <c r="S24" s="48"/>
      <c r="T24" s="867"/>
      <c r="U24" s="49"/>
      <c r="V24" s="867"/>
      <c r="W24" s="49"/>
      <c r="X24" s="867"/>
      <c r="Y24" s="49"/>
      <c r="Z24" s="867"/>
      <c r="AA24" s="49"/>
      <c r="AB24" s="867"/>
      <c r="AC24" s="49"/>
      <c r="AD24" s="867"/>
      <c r="AE24" s="49"/>
      <c r="AF24" s="867"/>
      <c r="AG24" s="50"/>
      <c r="AH24" s="861"/>
      <c r="AI24" s="104">
        <f t="shared" si="2"/>
        <v>0</v>
      </c>
      <c r="AJ24" s="51"/>
      <c r="AK24" s="52"/>
      <c r="AL24" s="52"/>
      <c r="AM24" s="52"/>
      <c r="AN24" s="52"/>
      <c r="AO24" s="52"/>
      <c r="AP24" s="53">
        <f t="shared" si="3"/>
        <v>0</v>
      </c>
      <c r="AQ24" s="54"/>
      <c r="AR24" s="52"/>
      <c r="AS24" s="53">
        <f t="shared" si="4"/>
        <v>0</v>
      </c>
      <c r="AT24" s="54"/>
      <c r="AU24" s="52"/>
      <c r="AV24" s="52"/>
      <c r="AW24" s="52"/>
      <c r="AX24" s="55"/>
      <c r="AY24" s="56"/>
      <c r="AZ24" s="56"/>
      <c r="BA24" s="57"/>
    </row>
    <row r="25" spans="1:53" ht="33.75" x14ac:dyDescent="0.2">
      <c r="A25" s="933"/>
      <c r="B25" s="935"/>
      <c r="C25" s="938"/>
      <c r="D25" s="941"/>
      <c r="E25" s="948"/>
      <c r="F25" s="944"/>
      <c r="G25" s="966"/>
      <c r="H25" s="950"/>
      <c r="I25" s="955"/>
      <c r="J25" s="956"/>
      <c r="K25" s="959"/>
      <c r="L25" s="963"/>
      <c r="M25" s="852" t="s">
        <v>1950</v>
      </c>
      <c r="N25" s="850" t="s">
        <v>1938</v>
      </c>
      <c r="O25" s="854">
        <v>4</v>
      </c>
      <c r="P25" s="47"/>
      <c r="Q25" s="46"/>
      <c r="R25" s="864"/>
      <c r="S25" s="48"/>
      <c r="T25" s="867"/>
      <c r="U25" s="49"/>
      <c r="V25" s="867"/>
      <c r="W25" s="49"/>
      <c r="X25" s="867"/>
      <c r="Y25" s="49"/>
      <c r="Z25" s="867"/>
      <c r="AA25" s="49"/>
      <c r="AB25" s="867"/>
      <c r="AC25" s="49"/>
      <c r="AD25" s="867"/>
      <c r="AE25" s="49"/>
      <c r="AF25" s="867"/>
      <c r="AG25" s="50"/>
      <c r="AH25" s="861"/>
      <c r="AI25" s="104">
        <f t="shared" si="2"/>
        <v>0</v>
      </c>
      <c r="AJ25" s="51"/>
      <c r="AK25" s="52"/>
      <c r="AL25" s="52"/>
      <c r="AM25" s="52"/>
      <c r="AN25" s="52"/>
      <c r="AO25" s="52"/>
      <c r="AP25" s="53">
        <f t="shared" si="3"/>
        <v>0</v>
      </c>
      <c r="AQ25" s="54"/>
      <c r="AR25" s="52"/>
      <c r="AS25" s="53">
        <f t="shared" si="4"/>
        <v>0</v>
      </c>
      <c r="AT25" s="54"/>
      <c r="AU25" s="52"/>
      <c r="AV25" s="52"/>
      <c r="AW25" s="52"/>
      <c r="AX25" s="55"/>
      <c r="AY25" s="56"/>
      <c r="AZ25" s="56"/>
      <c r="BA25" s="57"/>
    </row>
    <row r="26" spans="1:53" ht="22.5" x14ac:dyDescent="0.2">
      <c r="A26" s="933"/>
      <c r="B26" s="935"/>
      <c r="C26" s="938"/>
      <c r="D26" s="941"/>
      <c r="E26" s="948"/>
      <c r="F26" s="944"/>
      <c r="G26" s="966"/>
      <c r="H26" s="950"/>
      <c r="I26" s="955"/>
      <c r="J26" s="956"/>
      <c r="K26" s="959"/>
      <c r="L26" s="963"/>
      <c r="M26" s="852" t="s">
        <v>1951</v>
      </c>
      <c r="N26" s="850" t="s">
        <v>1938</v>
      </c>
      <c r="O26" s="854">
        <v>4</v>
      </c>
      <c r="P26" s="47"/>
      <c r="Q26" s="46"/>
      <c r="R26" s="864"/>
      <c r="S26" s="48"/>
      <c r="T26" s="867"/>
      <c r="U26" s="49"/>
      <c r="V26" s="867"/>
      <c r="W26" s="49"/>
      <c r="X26" s="867"/>
      <c r="Y26" s="49"/>
      <c r="Z26" s="867"/>
      <c r="AA26" s="49"/>
      <c r="AB26" s="867"/>
      <c r="AC26" s="49"/>
      <c r="AD26" s="867"/>
      <c r="AE26" s="49"/>
      <c r="AF26" s="867"/>
      <c r="AG26" s="50"/>
      <c r="AH26" s="861"/>
      <c r="AI26" s="104">
        <f t="shared" si="2"/>
        <v>0</v>
      </c>
      <c r="AJ26" s="51"/>
      <c r="AK26" s="52"/>
      <c r="AL26" s="52"/>
      <c r="AM26" s="52"/>
      <c r="AN26" s="52"/>
      <c r="AO26" s="52"/>
      <c r="AP26" s="53">
        <f t="shared" si="3"/>
        <v>0</v>
      </c>
      <c r="AQ26" s="54"/>
      <c r="AR26" s="52"/>
      <c r="AS26" s="53">
        <f t="shared" si="4"/>
        <v>0</v>
      </c>
      <c r="AT26" s="54"/>
      <c r="AU26" s="52"/>
      <c r="AV26" s="52"/>
      <c r="AW26" s="52"/>
      <c r="AX26" s="55"/>
      <c r="AY26" s="56"/>
      <c r="AZ26" s="56"/>
      <c r="BA26" s="57"/>
    </row>
    <row r="27" spans="1:53" ht="33.75" x14ac:dyDescent="0.2">
      <c r="A27" s="933"/>
      <c r="B27" s="936"/>
      <c r="C27" s="939"/>
      <c r="D27" s="942"/>
      <c r="E27" s="948"/>
      <c r="F27" s="945"/>
      <c r="G27" s="967"/>
      <c r="H27" s="951"/>
      <c r="I27" s="955"/>
      <c r="J27" s="956"/>
      <c r="K27" s="960"/>
      <c r="L27" s="963"/>
      <c r="M27" s="853" t="s">
        <v>1952</v>
      </c>
      <c r="N27" s="851" t="s">
        <v>1938</v>
      </c>
      <c r="O27" s="855">
        <v>4</v>
      </c>
      <c r="P27" s="108"/>
      <c r="Q27" s="107"/>
      <c r="R27" s="864"/>
      <c r="S27" s="109"/>
      <c r="T27" s="867"/>
      <c r="U27" s="110"/>
      <c r="V27" s="867"/>
      <c r="W27" s="110"/>
      <c r="X27" s="867"/>
      <c r="Y27" s="110"/>
      <c r="Z27" s="867"/>
      <c r="AA27" s="110"/>
      <c r="AB27" s="867"/>
      <c r="AC27" s="110"/>
      <c r="AD27" s="867"/>
      <c r="AE27" s="110"/>
      <c r="AF27" s="867"/>
      <c r="AG27" s="111"/>
      <c r="AH27" s="862"/>
      <c r="AI27" s="104">
        <f t="shared" si="2"/>
        <v>0</v>
      </c>
      <c r="AJ27" s="112"/>
      <c r="AK27" s="113"/>
      <c r="AL27" s="113"/>
      <c r="AM27" s="113"/>
      <c r="AN27" s="113"/>
      <c r="AO27" s="113"/>
      <c r="AP27" s="53">
        <f t="shared" si="3"/>
        <v>0</v>
      </c>
      <c r="AQ27" s="114"/>
      <c r="AR27" s="113"/>
      <c r="AS27" s="53">
        <f>SUM(AQ27:AR27)</f>
        <v>0</v>
      </c>
      <c r="AT27" s="114"/>
      <c r="AU27" s="113"/>
      <c r="AV27" s="113"/>
      <c r="AW27" s="113"/>
      <c r="AX27" s="115"/>
      <c r="AY27" s="116"/>
      <c r="AZ27" s="116"/>
      <c r="BA27" s="117"/>
    </row>
    <row r="28" spans="1:53" ht="9.9499999999999993" customHeight="1" thickBot="1" x14ac:dyDescent="0.25">
      <c r="A28" s="934"/>
      <c r="B28" s="937"/>
      <c r="C28" s="940"/>
      <c r="D28" s="943"/>
      <c r="E28" s="949"/>
      <c r="F28" s="946"/>
      <c r="G28" s="968"/>
      <c r="H28" s="952"/>
      <c r="I28" s="957"/>
      <c r="J28" s="958"/>
      <c r="K28" s="961"/>
      <c r="L28" s="964"/>
      <c r="M28" s="181"/>
      <c r="N28" s="182"/>
      <c r="O28" s="183"/>
      <c r="P28" s="118"/>
      <c r="Q28" s="118"/>
      <c r="R28" s="865"/>
      <c r="S28" s="184"/>
      <c r="T28" s="868"/>
      <c r="U28" s="185"/>
      <c r="V28" s="868"/>
      <c r="W28" s="185"/>
      <c r="X28" s="868"/>
      <c r="Y28" s="185"/>
      <c r="Z28" s="868"/>
      <c r="AA28" s="185"/>
      <c r="AB28" s="868"/>
      <c r="AC28" s="185"/>
      <c r="AD28" s="868"/>
      <c r="AE28" s="185"/>
      <c r="AF28" s="86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5"/>
      <c r="J29" s="96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32">
        <v>2</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8">SUM(R31:R37)</f>
        <v>0</v>
      </c>
      <c r="S30" s="169">
        <f t="shared" ref="S30" si="9">SUM(S31:S37)</f>
        <v>0</v>
      </c>
      <c r="T30" s="170">
        <f t="shared" ref="T30" si="10">SUM(T31:T37)</f>
        <v>0</v>
      </c>
      <c r="U30" s="171">
        <f t="shared" ref="U30" si="11">SUM(U31:U37)</f>
        <v>0</v>
      </c>
      <c r="V30" s="170">
        <f t="shared" ref="V30" si="12">SUM(V31:V37)</f>
        <v>0</v>
      </c>
      <c r="W30" s="171">
        <f t="shared" ref="W30" si="13">SUM(W31:W37)</f>
        <v>0</v>
      </c>
      <c r="X30" s="170">
        <f t="shared" ref="X30" si="14">SUM(X31:X37)</f>
        <v>0</v>
      </c>
      <c r="Y30" s="171">
        <f t="shared" ref="Y30" si="15">SUM(Y31:Y37)</f>
        <v>0</v>
      </c>
      <c r="Z30" s="170">
        <f t="shared" ref="Z30" si="16">SUM(Z31:Z37)</f>
        <v>0</v>
      </c>
      <c r="AA30" s="171">
        <f t="shared" ref="AA30" si="17">SUM(AA31:AA37)</f>
        <v>0</v>
      </c>
      <c r="AB30" s="170">
        <f t="shared" ref="AB30" si="18">SUM(AB31:AB37)</f>
        <v>0</v>
      </c>
      <c r="AC30" s="171">
        <f t="shared" ref="AC30" si="19">SUM(AC31:AC37)</f>
        <v>0</v>
      </c>
      <c r="AD30" s="170">
        <f t="shared" ref="AD30" si="20">SUM(AD31:AD37)</f>
        <v>0</v>
      </c>
      <c r="AE30" s="171">
        <f t="shared" ref="AE30" si="21">SUM(AE31:AE37)</f>
        <v>0</v>
      </c>
      <c r="AF30" s="170">
        <f t="shared" ref="AF30" si="22">SUM(AF31:AF37)</f>
        <v>0</v>
      </c>
      <c r="AG30" s="172">
        <f t="shared" ref="AG30" si="23">SUM(AG31:AG37)</f>
        <v>0</v>
      </c>
      <c r="AH30" s="173">
        <f t="shared" ref="AH30" si="24">SUM(AH31:AH37)</f>
        <v>0</v>
      </c>
      <c r="AI30" s="174">
        <f t="shared" ref="AI30" si="25">SUM(AI31:AI37)</f>
        <v>0</v>
      </c>
      <c r="AJ30" s="41">
        <f t="shared" ref="AJ30" si="26">SUM(AJ31:AJ37)</f>
        <v>0</v>
      </c>
      <c r="AK30" s="42">
        <f t="shared" ref="AK30" si="27">SUM(AK31:AK37)</f>
        <v>0</v>
      </c>
      <c r="AL30" s="42">
        <f t="shared" ref="AL30" si="28">SUM(AL31:AL37)</f>
        <v>0</v>
      </c>
      <c r="AM30" s="42">
        <f t="shared" ref="AM30" si="29">SUM(AM31:AM37)</f>
        <v>0</v>
      </c>
      <c r="AN30" s="42">
        <f t="shared" ref="AN30" si="30">SUM(AN31:AN37)</f>
        <v>0</v>
      </c>
      <c r="AO30" s="42">
        <f t="shared" ref="AO30" si="31">SUM(AO31:AO37)</f>
        <v>0</v>
      </c>
      <c r="AP30" s="43">
        <f t="shared" ref="AP30" si="32">SUM(AP31:AP37)</f>
        <v>0</v>
      </c>
      <c r="AQ30" s="105">
        <f t="shared" ref="AQ30" si="33">SUM(AQ31:AQ37)</f>
        <v>0</v>
      </c>
      <c r="AR30" s="42">
        <f t="shared" ref="AR30" si="34">SUM(AR31:AR37)</f>
        <v>0</v>
      </c>
      <c r="AS30" s="43">
        <f t="shared" ref="AS30" si="35">SUM(AS31:AS37)</f>
        <v>0</v>
      </c>
      <c r="AT30" s="105">
        <f t="shared" ref="AT30" si="36">SUM(AT31:AT37)</f>
        <v>0</v>
      </c>
      <c r="AU30" s="42">
        <f t="shared" ref="AU30" si="37">SUM(AU31:AU37)</f>
        <v>0</v>
      </c>
      <c r="AV30" s="42">
        <f t="shared" ref="AV30" si="38">SUM(AV31:AV37)</f>
        <v>0</v>
      </c>
      <c r="AW30" s="42">
        <f t="shared" ref="AW30" si="39">SUM(AW31:AW37)</f>
        <v>0</v>
      </c>
      <c r="AX30" s="106">
        <f t="shared" ref="AX30" si="40">SUM(AX31:AX37)</f>
        <v>0</v>
      </c>
      <c r="AY30" s="44" t="s">
        <v>1687</v>
      </c>
      <c r="AZ30" s="44" t="s">
        <v>1688</v>
      </c>
      <c r="BA30" s="45" t="s">
        <v>1689</v>
      </c>
    </row>
    <row r="31" spans="1:53" ht="33.75" x14ac:dyDescent="0.2">
      <c r="A31" s="933"/>
      <c r="B31" s="935" t="str">
        <f>VLOOKUP($D$9,'PROYECTOS REGISTRADOS'!$A$2:$D$82,4,0)</f>
        <v>Mejoramiento de la Cobertura de Alcantarillado en el Área Urbana y Área Rural en el Municipio de Tocancipá, Cundinamarca, Centro Oriente</v>
      </c>
      <c r="C31" s="938" t="str">
        <f>VLOOKUP($D$9,'PROYECTOS REGISTRADOS'!$A$2:$D$82,3,0)</f>
        <v>2016-25817-0033</v>
      </c>
      <c r="D31" s="941" t="s">
        <v>1397</v>
      </c>
      <c r="E31" s="947" t="str">
        <f>IF(D31=0,"0-0",(VLOOKUP(D31,'CONSOLIDADO PLAN DESARROLLO'!$EL$9:$ET$304,2,0)))</f>
        <v>Diseñar y construir Plantas de Tratamiento de Aguas Residuales</v>
      </c>
      <c r="F31" s="944" t="str">
        <f>IF(D31=0,"0-0",(VLOOKUP(D31,'CONSOLIDADO PLAN DESARROLLO'!$EL$9:$ET$304,3,0)))</f>
        <v xml:space="preserve">No. de Plantas de Tratamiento de Aguas Residuales diseñadas </v>
      </c>
      <c r="G31" s="966">
        <f>IF(D31=0,"0-0",(VLOOKUP(D31,'CONSOLIDADO PLAN DESARROLLO'!$EL$9:$ET$304,4,0)))</f>
        <v>0</v>
      </c>
      <c r="H31" s="950">
        <f>IF(D31=0,"0-0",(VLOOKUP(D31,'CONSOLIDADO PLAN DESARROLLO'!$EL$9:$ET$304,5,0)))</f>
        <v>1</v>
      </c>
      <c r="I31" s="953">
        <f>IF(D31=0,"0-0",(VLOOKUP(D31,'CONSOLIDADO PLAN DESARROLLO'!$EL$9:$ET$304,$R$3,0)))</f>
        <v>0</v>
      </c>
      <c r="J31" s="954"/>
      <c r="K31" s="959"/>
      <c r="L31" s="962"/>
      <c r="M31" s="852" t="s">
        <v>1937</v>
      </c>
      <c r="N31" s="850" t="s">
        <v>1938</v>
      </c>
      <c r="O31" s="854">
        <v>1</v>
      </c>
      <c r="P31" s="47"/>
      <c r="Q31" s="46"/>
      <c r="R31" s="863"/>
      <c r="S31" s="48"/>
      <c r="T31" s="866"/>
      <c r="U31" s="49"/>
      <c r="V31" s="866"/>
      <c r="W31" s="49"/>
      <c r="X31" s="866"/>
      <c r="Y31" s="49"/>
      <c r="Z31" s="866"/>
      <c r="AA31" s="49"/>
      <c r="AB31" s="866"/>
      <c r="AC31" s="49"/>
      <c r="AD31" s="866"/>
      <c r="AE31" s="49"/>
      <c r="AF31" s="866"/>
      <c r="AG31" s="50"/>
      <c r="AH31" s="860">
        <f>+R31+T31+V31+X31+Z31+AB31+AD31+AF31</f>
        <v>0</v>
      </c>
      <c r="AI31" s="104">
        <f t="shared" ref="AI31:AI36" si="41">AC31+AE31+AG31+S31+U31+W31+Y31+AA31</f>
        <v>0</v>
      </c>
      <c r="AJ31" s="51"/>
      <c r="AK31" s="52"/>
      <c r="AL31" s="52"/>
      <c r="AM31" s="52"/>
      <c r="AN31" s="52"/>
      <c r="AO31" s="52"/>
      <c r="AP31" s="53">
        <f t="shared" ref="AP31:AP36" si="42">SUM(AJ31:AO31)</f>
        <v>0</v>
      </c>
      <c r="AQ31" s="54"/>
      <c r="AR31" s="52"/>
      <c r="AS31" s="53">
        <f t="shared" ref="AS31:AS35" si="43">SUM(AQ31:AR31)</f>
        <v>0</v>
      </c>
      <c r="AT31" s="54"/>
      <c r="AU31" s="52"/>
      <c r="AV31" s="52"/>
      <c r="AW31" s="52"/>
      <c r="AX31" s="55"/>
      <c r="AY31" s="56"/>
      <c r="AZ31" s="56"/>
      <c r="BA31" s="57"/>
    </row>
    <row r="32" spans="1:53" ht="22.5" x14ac:dyDescent="0.2">
      <c r="A32" s="933"/>
      <c r="B32" s="935"/>
      <c r="C32" s="938"/>
      <c r="D32" s="941"/>
      <c r="E32" s="948"/>
      <c r="F32" s="944"/>
      <c r="G32" s="966"/>
      <c r="H32" s="950"/>
      <c r="I32" s="955"/>
      <c r="J32" s="956"/>
      <c r="K32" s="959"/>
      <c r="L32" s="963"/>
      <c r="M32" s="852" t="s">
        <v>1953</v>
      </c>
      <c r="N32" s="850" t="s">
        <v>1938</v>
      </c>
      <c r="O32" s="854">
        <v>1</v>
      </c>
      <c r="P32" s="47"/>
      <c r="Q32" s="46"/>
      <c r="R32" s="864"/>
      <c r="S32" s="48"/>
      <c r="T32" s="867"/>
      <c r="U32" s="49"/>
      <c r="V32" s="867"/>
      <c r="W32" s="49"/>
      <c r="X32" s="867"/>
      <c r="Y32" s="49"/>
      <c r="Z32" s="867"/>
      <c r="AA32" s="49"/>
      <c r="AB32" s="867"/>
      <c r="AC32" s="49"/>
      <c r="AD32" s="867"/>
      <c r="AE32" s="49"/>
      <c r="AF32" s="867"/>
      <c r="AG32" s="50"/>
      <c r="AH32" s="861"/>
      <c r="AI32" s="104">
        <f t="shared" si="41"/>
        <v>0</v>
      </c>
      <c r="AJ32" s="51"/>
      <c r="AK32" s="52"/>
      <c r="AL32" s="52"/>
      <c r="AM32" s="52"/>
      <c r="AN32" s="52"/>
      <c r="AO32" s="52"/>
      <c r="AP32" s="53">
        <f t="shared" si="42"/>
        <v>0</v>
      </c>
      <c r="AQ32" s="54"/>
      <c r="AR32" s="52"/>
      <c r="AS32" s="53">
        <f t="shared" si="43"/>
        <v>0</v>
      </c>
      <c r="AT32" s="54"/>
      <c r="AU32" s="52"/>
      <c r="AV32" s="52"/>
      <c r="AW32" s="52"/>
      <c r="AX32" s="55"/>
      <c r="AY32" s="56"/>
      <c r="AZ32" s="56"/>
      <c r="BA32" s="57"/>
    </row>
    <row r="33" spans="1:53" ht="22.5" x14ac:dyDescent="0.2">
      <c r="A33" s="933"/>
      <c r="B33" s="935"/>
      <c r="C33" s="938"/>
      <c r="D33" s="941"/>
      <c r="E33" s="948"/>
      <c r="F33" s="944"/>
      <c r="G33" s="966"/>
      <c r="H33" s="950"/>
      <c r="I33" s="955"/>
      <c r="J33" s="956"/>
      <c r="K33" s="959"/>
      <c r="L33" s="963"/>
      <c r="M33" s="852" t="s">
        <v>1954</v>
      </c>
      <c r="N33" s="850" t="s">
        <v>1938</v>
      </c>
      <c r="O33" s="854">
        <v>1</v>
      </c>
      <c r="P33" s="47"/>
      <c r="Q33" s="46"/>
      <c r="R33" s="864"/>
      <c r="S33" s="48"/>
      <c r="T33" s="867"/>
      <c r="U33" s="49"/>
      <c r="V33" s="867"/>
      <c r="W33" s="49"/>
      <c r="X33" s="867"/>
      <c r="Y33" s="49"/>
      <c r="Z33" s="867"/>
      <c r="AA33" s="49"/>
      <c r="AB33" s="867"/>
      <c r="AC33" s="49"/>
      <c r="AD33" s="867"/>
      <c r="AE33" s="49"/>
      <c r="AF33" s="867"/>
      <c r="AG33" s="50"/>
      <c r="AH33" s="861"/>
      <c r="AI33" s="104">
        <f t="shared" si="41"/>
        <v>0</v>
      </c>
      <c r="AJ33" s="51"/>
      <c r="AK33" s="52"/>
      <c r="AL33" s="52"/>
      <c r="AM33" s="52"/>
      <c r="AN33" s="52"/>
      <c r="AO33" s="52"/>
      <c r="AP33" s="53">
        <f t="shared" si="42"/>
        <v>0</v>
      </c>
      <c r="AQ33" s="54"/>
      <c r="AR33" s="52"/>
      <c r="AS33" s="53">
        <f t="shared" si="43"/>
        <v>0</v>
      </c>
      <c r="AT33" s="54"/>
      <c r="AU33" s="52"/>
      <c r="AV33" s="52"/>
      <c r="AW33" s="52"/>
      <c r="AX33" s="55"/>
      <c r="AY33" s="56"/>
      <c r="AZ33" s="56"/>
      <c r="BA33" s="57"/>
    </row>
    <row r="34" spans="1:53" ht="17.25" customHeight="1" x14ac:dyDescent="0.2">
      <c r="A34" s="933"/>
      <c r="B34" s="935"/>
      <c r="C34" s="938"/>
      <c r="D34" s="941"/>
      <c r="E34" s="948"/>
      <c r="F34" s="944"/>
      <c r="G34" s="966"/>
      <c r="H34" s="950"/>
      <c r="I34" s="955"/>
      <c r="J34" s="956"/>
      <c r="K34" s="959"/>
      <c r="L34" s="963"/>
      <c r="M34" s="175"/>
      <c r="N34" s="176"/>
      <c r="O34" s="177"/>
      <c r="P34" s="47"/>
      <c r="Q34" s="46"/>
      <c r="R34" s="864"/>
      <c r="S34" s="48"/>
      <c r="T34" s="867"/>
      <c r="U34" s="49"/>
      <c r="V34" s="867"/>
      <c r="W34" s="49"/>
      <c r="X34" s="867"/>
      <c r="Y34" s="49"/>
      <c r="Z34" s="867"/>
      <c r="AA34" s="49"/>
      <c r="AB34" s="867"/>
      <c r="AC34" s="49"/>
      <c r="AD34" s="867"/>
      <c r="AE34" s="49"/>
      <c r="AF34" s="867"/>
      <c r="AG34" s="50"/>
      <c r="AH34" s="861"/>
      <c r="AI34" s="104">
        <f t="shared" si="41"/>
        <v>0</v>
      </c>
      <c r="AJ34" s="51"/>
      <c r="AK34" s="52"/>
      <c r="AL34" s="52"/>
      <c r="AM34" s="52"/>
      <c r="AN34" s="52"/>
      <c r="AO34" s="52"/>
      <c r="AP34" s="53">
        <f t="shared" si="42"/>
        <v>0</v>
      </c>
      <c r="AQ34" s="54"/>
      <c r="AR34" s="52"/>
      <c r="AS34" s="53">
        <f t="shared" si="43"/>
        <v>0</v>
      </c>
      <c r="AT34" s="54"/>
      <c r="AU34" s="52"/>
      <c r="AV34" s="52"/>
      <c r="AW34" s="52"/>
      <c r="AX34" s="55"/>
      <c r="AY34" s="56"/>
      <c r="AZ34" s="56"/>
      <c r="BA34" s="57"/>
    </row>
    <row r="35" spans="1:53" ht="17.25" customHeight="1" x14ac:dyDescent="0.2">
      <c r="A35" s="933"/>
      <c r="B35" s="935"/>
      <c r="C35" s="938"/>
      <c r="D35" s="941"/>
      <c r="E35" s="948"/>
      <c r="F35" s="944"/>
      <c r="G35" s="966"/>
      <c r="H35" s="950"/>
      <c r="I35" s="955"/>
      <c r="J35" s="956"/>
      <c r="K35" s="959"/>
      <c r="L35" s="963"/>
      <c r="M35" s="175"/>
      <c r="N35" s="176"/>
      <c r="O35" s="177"/>
      <c r="P35" s="47"/>
      <c r="Q35" s="46"/>
      <c r="R35" s="864"/>
      <c r="S35" s="48"/>
      <c r="T35" s="867"/>
      <c r="U35" s="49"/>
      <c r="V35" s="867"/>
      <c r="W35" s="49"/>
      <c r="X35" s="867"/>
      <c r="Y35" s="49"/>
      <c r="Z35" s="867"/>
      <c r="AA35" s="49"/>
      <c r="AB35" s="867"/>
      <c r="AC35" s="49"/>
      <c r="AD35" s="867"/>
      <c r="AE35" s="49"/>
      <c r="AF35" s="867"/>
      <c r="AG35" s="50"/>
      <c r="AH35" s="861"/>
      <c r="AI35" s="104">
        <f t="shared" si="41"/>
        <v>0</v>
      </c>
      <c r="AJ35" s="51"/>
      <c r="AK35" s="52"/>
      <c r="AL35" s="52"/>
      <c r="AM35" s="52"/>
      <c r="AN35" s="52"/>
      <c r="AO35" s="52"/>
      <c r="AP35" s="53">
        <f t="shared" si="42"/>
        <v>0</v>
      </c>
      <c r="AQ35" s="54"/>
      <c r="AR35" s="52"/>
      <c r="AS35" s="53">
        <f t="shared" si="43"/>
        <v>0</v>
      </c>
      <c r="AT35" s="54"/>
      <c r="AU35" s="52"/>
      <c r="AV35" s="52"/>
      <c r="AW35" s="52"/>
      <c r="AX35" s="55"/>
      <c r="AY35" s="56"/>
      <c r="AZ35" s="56"/>
      <c r="BA35" s="57"/>
    </row>
    <row r="36" spans="1:53" ht="17.25" customHeight="1" x14ac:dyDescent="0.2">
      <c r="A36" s="933"/>
      <c r="B36" s="936"/>
      <c r="C36" s="939"/>
      <c r="D36" s="942"/>
      <c r="E36" s="948"/>
      <c r="F36" s="945"/>
      <c r="G36" s="967"/>
      <c r="H36" s="951"/>
      <c r="I36" s="955"/>
      <c r="J36" s="956"/>
      <c r="K36" s="960"/>
      <c r="L36" s="963"/>
      <c r="M36" s="178"/>
      <c r="N36" s="179"/>
      <c r="O36" s="180"/>
      <c r="P36" s="108"/>
      <c r="Q36" s="107"/>
      <c r="R36" s="864"/>
      <c r="S36" s="109"/>
      <c r="T36" s="867"/>
      <c r="U36" s="110"/>
      <c r="V36" s="867"/>
      <c r="W36" s="110"/>
      <c r="X36" s="867"/>
      <c r="Y36" s="110"/>
      <c r="Z36" s="867"/>
      <c r="AA36" s="110"/>
      <c r="AB36" s="867"/>
      <c r="AC36" s="110"/>
      <c r="AD36" s="867"/>
      <c r="AE36" s="110"/>
      <c r="AF36" s="867"/>
      <c r="AG36" s="111"/>
      <c r="AH36" s="862"/>
      <c r="AI36" s="104">
        <f t="shared" si="41"/>
        <v>0</v>
      </c>
      <c r="AJ36" s="112"/>
      <c r="AK36" s="113"/>
      <c r="AL36" s="113"/>
      <c r="AM36" s="113"/>
      <c r="AN36" s="113"/>
      <c r="AO36" s="113"/>
      <c r="AP36" s="53">
        <f t="shared" si="42"/>
        <v>0</v>
      </c>
      <c r="AQ36" s="114"/>
      <c r="AR36" s="113"/>
      <c r="AS36" s="53">
        <f>SUM(AQ36:AR36)</f>
        <v>0</v>
      </c>
      <c r="AT36" s="114"/>
      <c r="AU36" s="113"/>
      <c r="AV36" s="113"/>
      <c r="AW36" s="113"/>
      <c r="AX36" s="115"/>
      <c r="AY36" s="116"/>
      <c r="AZ36" s="116"/>
      <c r="BA36" s="117"/>
    </row>
    <row r="37" spans="1:53" ht="9.9499999999999993" customHeight="1" thickBot="1" x14ac:dyDescent="0.25">
      <c r="A37" s="934"/>
      <c r="B37" s="937"/>
      <c r="C37" s="940"/>
      <c r="D37" s="943"/>
      <c r="E37" s="949"/>
      <c r="F37" s="946"/>
      <c r="G37" s="968"/>
      <c r="H37" s="952"/>
      <c r="I37" s="957"/>
      <c r="J37" s="958"/>
      <c r="K37" s="961"/>
      <c r="L37" s="964"/>
      <c r="M37" s="181"/>
      <c r="N37" s="182"/>
      <c r="O37" s="183"/>
      <c r="P37" s="118"/>
      <c r="Q37" s="118"/>
      <c r="R37" s="865"/>
      <c r="S37" s="184"/>
      <c r="T37" s="868"/>
      <c r="U37" s="185"/>
      <c r="V37" s="868"/>
      <c r="W37" s="185"/>
      <c r="X37" s="868"/>
      <c r="Y37" s="185"/>
      <c r="Z37" s="868"/>
      <c r="AA37" s="185"/>
      <c r="AB37" s="868"/>
      <c r="AC37" s="185"/>
      <c r="AD37" s="868"/>
      <c r="AE37" s="185"/>
      <c r="AF37" s="86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5"/>
      <c r="J38" s="965"/>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32">
        <v>3</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44">SUM(R40:R50)</f>
        <v>0</v>
      </c>
      <c r="S39" s="169">
        <f t="shared" ref="S39" si="45">SUM(S40:S50)</f>
        <v>0</v>
      </c>
      <c r="T39" s="170">
        <f t="shared" ref="T39" si="46">SUM(T40:T50)</f>
        <v>0</v>
      </c>
      <c r="U39" s="171">
        <f t="shared" ref="U39" si="47">SUM(U40:U50)</f>
        <v>0</v>
      </c>
      <c r="V39" s="170">
        <f t="shared" ref="V39" si="48">SUM(V40:V50)</f>
        <v>0</v>
      </c>
      <c r="W39" s="171">
        <f t="shared" ref="W39" si="49">SUM(W40:W50)</f>
        <v>0</v>
      </c>
      <c r="X39" s="170">
        <f t="shared" ref="X39" si="50">SUM(X40:X50)</f>
        <v>0</v>
      </c>
      <c r="Y39" s="171">
        <f t="shared" ref="Y39" si="51">SUM(Y40:Y50)</f>
        <v>0</v>
      </c>
      <c r="Z39" s="170">
        <f t="shared" ref="Z39" si="52">SUM(Z40:Z50)</f>
        <v>0</v>
      </c>
      <c r="AA39" s="171">
        <f t="shared" ref="AA39" si="53">SUM(AA40:AA50)</f>
        <v>0</v>
      </c>
      <c r="AB39" s="170">
        <f t="shared" ref="AB39" si="54">SUM(AB40:AB50)</f>
        <v>0</v>
      </c>
      <c r="AC39" s="171">
        <f t="shared" ref="AC39" si="55">SUM(AC40:AC50)</f>
        <v>0</v>
      </c>
      <c r="AD39" s="170">
        <f t="shared" ref="AD39" si="56">SUM(AD40:AD50)</f>
        <v>0</v>
      </c>
      <c r="AE39" s="171">
        <f t="shared" ref="AE39" si="57">SUM(AE40:AE50)</f>
        <v>0</v>
      </c>
      <c r="AF39" s="170">
        <f t="shared" ref="AF39" si="58">SUM(AF40:AF50)</f>
        <v>0</v>
      </c>
      <c r="AG39" s="172">
        <f t="shared" ref="AG39" si="59">SUM(AG40:AG50)</f>
        <v>0</v>
      </c>
      <c r="AH39" s="173">
        <f t="shared" ref="AH39" si="60">SUM(AH40:AH50)</f>
        <v>0</v>
      </c>
      <c r="AI39" s="174">
        <f t="shared" ref="AI39" si="61">SUM(AI40:AI50)</f>
        <v>0</v>
      </c>
      <c r="AJ39" s="41">
        <f t="shared" ref="AJ39" si="62">SUM(AJ40:AJ50)</f>
        <v>0</v>
      </c>
      <c r="AK39" s="42">
        <f t="shared" ref="AK39" si="63">SUM(AK40:AK50)</f>
        <v>0</v>
      </c>
      <c r="AL39" s="42">
        <f t="shared" ref="AL39" si="64">SUM(AL40:AL50)</f>
        <v>0</v>
      </c>
      <c r="AM39" s="42">
        <f t="shared" ref="AM39" si="65">SUM(AM40:AM50)</f>
        <v>0</v>
      </c>
      <c r="AN39" s="42">
        <f t="shared" ref="AN39" si="66">SUM(AN40:AN50)</f>
        <v>0</v>
      </c>
      <c r="AO39" s="42">
        <f t="shared" ref="AO39" si="67">SUM(AO40:AO50)</f>
        <v>0</v>
      </c>
      <c r="AP39" s="43">
        <f t="shared" ref="AP39" si="68">SUM(AP40:AP50)</f>
        <v>0</v>
      </c>
      <c r="AQ39" s="105">
        <f t="shared" ref="AQ39" si="69">SUM(AQ40:AQ50)</f>
        <v>0</v>
      </c>
      <c r="AR39" s="42">
        <f t="shared" ref="AR39" si="70">SUM(AR40:AR50)</f>
        <v>0</v>
      </c>
      <c r="AS39" s="43">
        <f t="shared" ref="AS39" si="71">SUM(AS40:AS50)</f>
        <v>0</v>
      </c>
      <c r="AT39" s="105">
        <f t="shared" ref="AT39" si="72">SUM(AT40:AT50)</f>
        <v>0</v>
      </c>
      <c r="AU39" s="42">
        <f t="shared" ref="AU39" si="73">SUM(AU40:AU50)</f>
        <v>0</v>
      </c>
      <c r="AV39" s="42">
        <f t="shared" ref="AV39" si="74">SUM(AV40:AV50)</f>
        <v>0</v>
      </c>
      <c r="AW39" s="42">
        <f t="shared" ref="AW39" si="75">SUM(AW40:AW50)</f>
        <v>0</v>
      </c>
      <c r="AX39" s="106">
        <f t="shared" ref="AX39" si="76">SUM(AX40:AX50)</f>
        <v>0</v>
      </c>
      <c r="AY39" s="44" t="s">
        <v>1687</v>
      </c>
      <c r="AZ39" s="44" t="s">
        <v>1688</v>
      </c>
      <c r="BA39" s="45" t="s">
        <v>1689</v>
      </c>
    </row>
    <row r="40" spans="1:53" ht="33.75" x14ac:dyDescent="0.2">
      <c r="A40" s="933"/>
      <c r="B40" s="935" t="str">
        <f>VLOOKUP($D$9,'PROYECTOS REGISTRADOS'!$A$2:$D$82,4,0)</f>
        <v>Mejoramiento de la Cobertura de Alcantarillado en el Área Urbana y Área Rural en el Municipio de Tocancipá, Cundinamarca, Centro Oriente</v>
      </c>
      <c r="C40" s="938" t="str">
        <f>VLOOKUP($D$9,'PROYECTOS REGISTRADOS'!$A$2:$D$82,3,0)</f>
        <v>2016-25817-0033</v>
      </c>
      <c r="D40" s="941" t="s">
        <v>1400</v>
      </c>
      <c r="E40" s="947" t="str">
        <f>IF(D40=0,"0-0",(VLOOKUP(D40,'CONSOLIDADO PLAN DESARROLLO'!$EL$9:$ET$304,2,0)))</f>
        <v>Diseñar y construir Plantas de Tratamiento de Aguas Residuales</v>
      </c>
      <c r="F40" s="944" t="str">
        <f>IF(D40=0,"0-0",(VLOOKUP(D40,'CONSOLIDADO PLAN DESARROLLO'!$EL$9:$ET$304,3,0)))</f>
        <v>No. de Plantas de Tratamiento de Aguas Residuales construidas</v>
      </c>
      <c r="G40" s="966">
        <f>IF(D40=0,"0-0",(VLOOKUP(D40,'CONSOLIDADO PLAN DESARROLLO'!$EL$9:$ET$304,4,0)))</f>
        <v>5</v>
      </c>
      <c r="H40" s="950">
        <f>IF(D40=0,"0-0",(VLOOKUP(D40,'CONSOLIDADO PLAN DESARROLLO'!$EL$9:$ET$304,5,0)))</f>
        <v>1</v>
      </c>
      <c r="I40" s="953">
        <f>IF(D40=0,"0-0",(VLOOKUP(D40,'CONSOLIDADO PLAN DESARROLLO'!$EL$9:$ET$304,$R$3,0)))</f>
        <v>0.7</v>
      </c>
      <c r="J40" s="954"/>
      <c r="K40" s="959"/>
      <c r="L40" s="962"/>
      <c r="M40" s="852" t="s">
        <v>1937</v>
      </c>
      <c r="N40" s="850" t="s">
        <v>1938</v>
      </c>
      <c r="O40" s="854">
        <v>1</v>
      </c>
      <c r="P40" s="47"/>
      <c r="Q40" s="46"/>
      <c r="R40" s="863"/>
      <c r="S40" s="48"/>
      <c r="T40" s="866"/>
      <c r="U40" s="49"/>
      <c r="V40" s="866"/>
      <c r="W40" s="49"/>
      <c r="X40" s="866"/>
      <c r="Y40" s="49"/>
      <c r="Z40" s="866"/>
      <c r="AA40" s="49"/>
      <c r="AB40" s="866"/>
      <c r="AC40" s="49"/>
      <c r="AD40" s="866"/>
      <c r="AE40" s="49"/>
      <c r="AF40" s="866"/>
      <c r="AG40" s="50"/>
      <c r="AH40" s="860">
        <f>+R40+T40+V40+X40+Z40+AB40+AD40+AF40</f>
        <v>0</v>
      </c>
      <c r="AI40" s="104">
        <f t="shared" ref="AI40:AI49" si="77">AC40+AE40+AG40+S40+U40+W40+Y40+AA40</f>
        <v>0</v>
      </c>
      <c r="AJ40" s="51"/>
      <c r="AK40" s="52"/>
      <c r="AL40" s="52"/>
      <c r="AM40" s="52"/>
      <c r="AN40" s="52"/>
      <c r="AO40" s="52"/>
      <c r="AP40" s="53">
        <f t="shared" ref="AP40:AP49" si="78">SUM(AJ40:AO40)</f>
        <v>0</v>
      </c>
      <c r="AQ40" s="54"/>
      <c r="AR40" s="52"/>
      <c r="AS40" s="53">
        <f t="shared" ref="AS40:AS48" si="79">SUM(AQ40:AR40)</f>
        <v>0</v>
      </c>
      <c r="AT40" s="54"/>
      <c r="AU40" s="52"/>
      <c r="AV40" s="52"/>
      <c r="AW40" s="52"/>
      <c r="AX40" s="55"/>
      <c r="AY40" s="56"/>
      <c r="AZ40" s="56"/>
      <c r="BA40" s="57"/>
    </row>
    <row r="41" spans="1:53" ht="22.5" x14ac:dyDescent="0.2">
      <c r="A41" s="933"/>
      <c r="B41" s="935"/>
      <c r="C41" s="938"/>
      <c r="D41" s="941"/>
      <c r="E41" s="948"/>
      <c r="F41" s="944"/>
      <c r="G41" s="966"/>
      <c r="H41" s="950"/>
      <c r="I41" s="955"/>
      <c r="J41" s="956"/>
      <c r="K41" s="959"/>
      <c r="L41" s="963"/>
      <c r="M41" s="852" t="s">
        <v>1944</v>
      </c>
      <c r="N41" s="850" t="s">
        <v>1938</v>
      </c>
      <c r="O41" s="854">
        <v>1</v>
      </c>
      <c r="P41" s="47"/>
      <c r="Q41" s="46"/>
      <c r="R41" s="864"/>
      <c r="S41" s="48"/>
      <c r="T41" s="867"/>
      <c r="U41" s="49"/>
      <c r="V41" s="867"/>
      <c r="W41" s="49"/>
      <c r="X41" s="867"/>
      <c r="Y41" s="49"/>
      <c r="Z41" s="867"/>
      <c r="AA41" s="49"/>
      <c r="AB41" s="867"/>
      <c r="AC41" s="49"/>
      <c r="AD41" s="867"/>
      <c r="AE41" s="49"/>
      <c r="AF41" s="867"/>
      <c r="AG41" s="50"/>
      <c r="AH41" s="861"/>
      <c r="AI41" s="104">
        <f t="shared" ref="AI41:AI44" si="80">AC41+AE41+AG41+S41+U41+W41+Y41+AA41</f>
        <v>0</v>
      </c>
      <c r="AJ41" s="51"/>
      <c r="AK41" s="52"/>
      <c r="AL41" s="52"/>
      <c r="AM41" s="52"/>
      <c r="AN41" s="52"/>
      <c r="AO41" s="52"/>
      <c r="AP41" s="53">
        <f t="shared" ref="AP41:AP44" si="81">SUM(AJ41:AO41)</f>
        <v>0</v>
      </c>
      <c r="AQ41" s="54"/>
      <c r="AR41" s="52"/>
      <c r="AS41" s="53">
        <f t="shared" ref="AS41:AS44" si="82">SUM(AQ41:AR41)</f>
        <v>0</v>
      </c>
      <c r="AT41" s="54"/>
      <c r="AU41" s="52"/>
      <c r="AV41" s="52"/>
      <c r="AW41" s="52"/>
      <c r="AX41" s="55"/>
      <c r="AY41" s="56"/>
      <c r="AZ41" s="56"/>
      <c r="BA41" s="57"/>
    </row>
    <row r="42" spans="1:53" ht="22.5" x14ac:dyDescent="0.2">
      <c r="A42" s="933"/>
      <c r="B42" s="935"/>
      <c r="C42" s="938"/>
      <c r="D42" s="941"/>
      <c r="E42" s="948"/>
      <c r="F42" s="944"/>
      <c r="G42" s="966"/>
      <c r="H42" s="950"/>
      <c r="I42" s="955"/>
      <c r="J42" s="956"/>
      <c r="K42" s="959"/>
      <c r="L42" s="963"/>
      <c r="M42" s="852" t="s">
        <v>1955</v>
      </c>
      <c r="N42" s="850" t="s">
        <v>1938</v>
      </c>
      <c r="O42" s="854">
        <v>1</v>
      </c>
      <c r="P42" s="47"/>
      <c r="Q42" s="46"/>
      <c r="R42" s="864"/>
      <c r="S42" s="48"/>
      <c r="T42" s="867"/>
      <c r="U42" s="49"/>
      <c r="V42" s="867"/>
      <c r="W42" s="49"/>
      <c r="X42" s="867"/>
      <c r="Y42" s="49"/>
      <c r="Z42" s="867"/>
      <c r="AA42" s="49"/>
      <c r="AB42" s="867"/>
      <c r="AC42" s="49"/>
      <c r="AD42" s="867"/>
      <c r="AE42" s="49"/>
      <c r="AF42" s="867"/>
      <c r="AG42" s="50"/>
      <c r="AH42" s="861"/>
      <c r="AI42" s="104">
        <f t="shared" si="80"/>
        <v>0</v>
      </c>
      <c r="AJ42" s="51"/>
      <c r="AK42" s="52"/>
      <c r="AL42" s="52"/>
      <c r="AM42" s="52"/>
      <c r="AN42" s="52"/>
      <c r="AO42" s="52"/>
      <c r="AP42" s="53">
        <f t="shared" si="81"/>
        <v>0</v>
      </c>
      <c r="AQ42" s="54"/>
      <c r="AR42" s="52"/>
      <c r="AS42" s="53">
        <f t="shared" si="82"/>
        <v>0</v>
      </c>
      <c r="AT42" s="54"/>
      <c r="AU42" s="52"/>
      <c r="AV42" s="52"/>
      <c r="AW42" s="52"/>
      <c r="AX42" s="55"/>
      <c r="AY42" s="56"/>
      <c r="AZ42" s="56"/>
      <c r="BA42" s="57"/>
    </row>
    <row r="43" spans="1:53" ht="33.75" x14ac:dyDescent="0.2">
      <c r="A43" s="933"/>
      <c r="B43" s="935"/>
      <c r="C43" s="938"/>
      <c r="D43" s="941"/>
      <c r="E43" s="948"/>
      <c r="F43" s="944"/>
      <c r="G43" s="966"/>
      <c r="H43" s="950"/>
      <c r="I43" s="955"/>
      <c r="J43" s="956"/>
      <c r="K43" s="959"/>
      <c r="L43" s="963"/>
      <c r="M43" s="852" t="s">
        <v>1956</v>
      </c>
      <c r="N43" s="850" t="s">
        <v>1938</v>
      </c>
      <c r="O43" s="854">
        <v>1</v>
      </c>
      <c r="P43" s="47"/>
      <c r="Q43" s="46"/>
      <c r="R43" s="864"/>
      <c r="S43" s="48"/>
      <c r="T43" s="867"/>
      <c r="U43" s="49"/>
      <c r="V43" s="867"/>
      <c r="W43" s="49"/>
      <c r="X43" s="867"/>
      <c r="Y43" s="49"/>
      <c r="Z43" s="867"/>
      <c r="AA43" s="49"/>
      <c r="AB43" s="867"/>
      <c r="AC43" s="49"/>
      <c r="AD43" s="867"/>
      <c r="AE43" s="49"/>
      <c r="AF43" s="867"/>
      <c r="AG43" s="50"/>
      <c r="AH43" s="861"/>
      <c r="AI43" s="104">
        <f t="shared" si="80"/>
        <v>0</v>
      </c>
      <c r="AJ43" s="51"/>
      <c r="AK43" s="52"/>
      <c r="AL43" s="52"/>
      <c r="AM43" s="52"/>
      <c r="AN43" s="52"/>
      <c r="AO43" s="52"/>
      <c r="AP43" s="53">
        <f t="shared" si="81"/>
        <v>0</v>
      </c>
      <c r="AQ43" s="54"/>
      <c r="AR43" s="52"/>
      <c r="AS43" s="53">
        <f t="shared" si="82"/>
        <v>0</v>
      </c>
      <c r="AT43" s="54"/>
      <c r="AU43" s="52"/>
      <c r="AV43" s="52"/>
      <c r="AW43" s="52"/>
      <c r="AX43" s="55"/>
      <c r="AY43" s="56"/>
      <c r="AZ43" s="56"/>
      <c r="BA43" s="57"/>
    </row>
    <row r="44" spans="1:53" ht="22.5" x14ac:dyDescent="0.2">
      <c r="A44" s="933"/>
      <c r="B44" s="935"/>
      <c r="C44" s="938"/>
      <c r="D44" s="941"/>
      <c r="E44" s="948"/>
      <c r="F44" s="944"/>
      <c r="G44" s="966"/>
      <c r="H44" s="950"/>
      <c r="I44" s="955"/>
      <c r="J44" s="956"/>
      <c r="K44" s="959"/>
      <c r="L44" s="963"/>
      <c r="M44" s="852" t="s">
        <v>1957</v>
      </c>
      <c r="N44" s="850" t="s">
        <v>1938</v>
      </c>
      <c r="O44" s="854">
        <v>1</v>
      </c>
      <c r="P44" s="47"/>
      <c r="Q44" s="46"/>
      <c r="R44" s="864"/>
      <c r="S44" s="48"/>
      <c r="T44" s="867"/>
      <c r="U44" s="49"/>
      <c r="V44" s="867"/>
      <c r="W44" s="49"/>
      <c r="X44" s="867"/>
      <c r="Y44" s="49"/>
      <c r="Z44" s="867"/>
      <c r="AA44" s="49"/>
      <c r="AB44" s="867"/>
      <c r="AC44" s="49"/>
      <c r="AD44" s="867"/>
      <c r="AE44" s="49"/>
      <c r="AF44" s="867"/>
      <c r="AG44" s="50"/>
      <c r="AH44" s="861"/>
      <c r="AI44" s="104">
        <f t="shared" si="80"/>
        <v>0</v>
      </c>
      <c r="AJ44" s="51"/>
      <c r="AK44" s="52"/>
      <c r="AL44" s="52"/>
      <c r="AM44" s="52"/>
      <c r="AN44" s="52"/>
      <c r="AO44" s="52"/>
      <c r="AP44" s="53">
        <f t="shared" si="81"/>
        <v>0</v>
      </c>
      <c r="AQ44" s="54"/>
      <c r="AR44" s="52"/>
      <c r="AS44" s="53">
        <f t="shared" si="82"/>
        <v>0</v>
      </c>
      <c r="AT44" s="54"/>
      <c r="AU44" s="52"/>
      <c r="AV44" s="52"/>
      <c r="AW44" s="52"/>
      <c r="AX44" s="55"/>
      <c r="AY44" s="56"/>
      <c r="AZ44" s="56"/>
      <c r="BA44" s="57"/>
    </row>
    <row r="45" spans="1:53" ht="22.5" x14ac:dyDescent="0.2">
      <c r="A45" s="933"/>
      <c r="B45" s="935"/>
      <c r="C45" s="938"/>
      <c r="D45" s="941"/>
      <c r="E45" s="948"/>
      <c r="F45" s="944"/>
      <c r="G45" s="966"/>
      <c r="H45" s="950"/>
      <c r="I45" s="955"/>
      <c r="J45" s="956"/>
      <c r="K45" s="959"/>
      <c r="L45" s="963"/>
      <c r="M45" s="852" t="s">
        <v>1958</v>
      </c>
      <c r="N45" s="850" t="s">
        <v>1938</v>
      </c>
      <c r="O45" s="854">
        <v>1</v>
      </c>
      <c r="P45" s="47"/>
      <c r="Q45" s="46"/>
      <c r="R45" s="864"/>
      <c r="S45" s="48"/>
      <c r="T45" s="867"/>
      <c r="U45" s="49"/>
      <c r="V45" s="867"/>
      <c r="W45" s="49"/>
      <c r="X45" s="867"/>
      <c r="Y45" s="49"/>
      <c r="Z45" s="867"/>
      <c r="AA45" s="49"/>
      <c r="AB45" s="867"/>
      <c r="AC45" s="49"/>
      <c r="AD45" s="867"/>
      <c r="AE45" s="49"/>
      <c r="AF45" s="867"/>
      <c r="AG45" s="50"/>
      <c r="AH45" s="861"/>
      <c r="AI45" s="104">
        <f t="shared" si="77"/>
        <v>0</v>
      </c>
      <c r="AJ45" s="51"/>
      <c r="AK45" s="52"/>
      <c r="AL45" s="52"/>
      <c r="AM45" s="52"/>
      <c r="AN45" s="52"/>
      <c r="AO45" s="52"/>
      <c r="AP45" s="53">
        <f t="shared" si="78"/>
        <v>0</v>
      </c>
      <c r="AQ45" s="54"/>
      <c r="AR45" s="52"/>
      <c r="AS45" s="53">
        <f t="shared" si="79"/>
        <v>0</v>
      </c>
      <c r="AT45" s="54"/>
      <c r="AU45" s="52"/>
      <c r="AV45" s="52"/>
      <c r="AW45" s="52"/>
      <c r="AX45" s="55"/>
      <c r="AY45" s="56"/>
      <c r="AZ45" s="56"/>
      <c r="BA45" s="57"/>
    </row>
    <row r="46" spans="1:53" ht="33.75" x14ac:dyDescent="0.2">
      <c r="A46" s="933"/>
      <c r="B46" s="935"/>
      <c r="C46" s="938"/>
      <c r="D46" s="941"/>
      <c r="E46" s="948"/>
      <c r="F46" s="944"/>
      <c r="G46" s="966"/>
      <c r="H46" s="950"/>
      <c r="I46" s="955"/>
      <c r="J46" s="956"/>
      <c r="K46" s="959"/>
      <c r="L46" s="963"/>
      <c r="M46" s="852" t="s">
        <v>1943</v>
      </c>
      <c r="N46" s="850" t="s">
        <v>1938</v>
      </c>
      <c r="O46" s="854">
        <v>1</v>
      </c>
      <c r="P46" s="47"/>
      <c r="Q46" s="46"/>
      <c r="R46" s="864"/>
      <c r="S46" s="48"/>
      <c r="T46" s="867"/>
      <c r="U46" s="49"/>
      <c r="V46" s="867"/>
      <c r="W46" s="49"/>
      <c r="X46" s="867"/>
      <c r="Y46" s="49"/>
      <c r="Z46" s="867"/>
      <c r="AA46" s="49"/>
      <c r="AB46" s="867"/>
      <c r="AC46" s="49"/>
      <c r="AD46" s="867"/>
      <c r="AE46" s="49"/>
      <c r="AF46" s="867"/>
      <c r="AG46" s="50"/>
      <c r="AH46" s="861"/>
      <c r="AI46" s="104">
        <f t="shared" si="77"/>
        <v>0</v>
      </c>
      <c r="AJ46" s="51"/>
      <c r="AK46" s="52"/>
      <c r="AL46" s="52"/>
      <c r="AM46" s="52"/>
      <c r="AN46" s="52"/>
      <c r="AO46" s="52"/>
      <c r="AP46" s="53">
        <f t="shared" si="78"/>
        <v>0</v>
      </c>
      <c r="AQ46" s="54"/>
      <c r="AR46" s="52"/>
      <c r="AS46" s="53">
        <f t="shared" si="79"/>
        <v>0</v>
      </c>
      <c r="AT46" s="54"/>
      <c r="AU46" s="52"/>
      <c r="AV46" s="52"/>
      <c r="AW46" s="52"/>
      <c r="AX46" s="55"/>
      <c r="AY46" s="56"/>
      <c r="AZ46" s="56"/>
      <c r="BA46" s="57"/>
    </row>
    <row r="47" spans="1:53" ht="22.5" x14ac:dyDescent="0.2">
      <c r="A47" s="933"/>
      <c r="B47" s="935"/>
      <c r="C47" s="938"/>
      <c r="D47" s="941"/>
      <c r="E47" s="948"/>
      <c r="F47" s="944"/>
      <c r="G47" s="966"/>
      <c r="H47" s="950"/>
      <c r="I47" s="955"/>
      <c r="J47" s="956"/>
      <c r="K47" s="959"/>
      <c r="L47" s="963"/>
      <c r="M47" s="852" t="s">
        <v>1951</v>
      </c>
      <c r="N47" s="850" t="s">
        <v>1938</v>
      </c>
      <c r="O47" s="854">
        <v>2</v>
      </c>
      <c r="P47" s="47"/>
      <c r="Q47" s="46"/>
      <c r="R47" s="864"/>
      <c r="S47" s="48"/>
      <c r="T47" s="867"/>
      <c r="U47" s="49"/>
      <c r="V47" s="867"/>
      <c r="W47" s="49"/>
      <c r="X47" s="867"/>
      <c r="Y47" s="49"/>
      <c r="Z47" s="867"/>
      <c r="AA47" s="49"/>
      <c r="AB47" s="867"/>
      <c r="AC47" s="49"/>
      <c r="AD47" s="867"/>
      <c r="AE47" s="49"/>
      <c r="AF47" s="867"/>
      <c r="AG47" s="50"/>
      <c r="AH47" s="861"/>
      <c r="AI47" s="104">
        <f t="shared" si="77"/>
        <v>0</v>
      </c>
      <c r="AJ47" s="51"/>
      <c r="AK47" s="52"/>
      <c r="AL47" s="52"/>
      <c r="AM47" s="52"/>
      <c r="AN47" s="52"/>
      <c r="AO47" s="52"/>
      <c r="AP47" s="53">
        <f t="shared" si="78"/>
        <v>0</v>
      </c>
      <c r="AQ47" s="54"/>
      <c r="AR47" s="52"/>
      <c r="AS47" s="53">
        <f t="shared" si="79"/>
        <v>0</v>
      </c>
      <c r="AT47" s="54"/>
      <c r="AU47" s="52"/>
      <c r="AV47" s="52"/>
      <c r="AW47" s="52"/>
      <c r="AX47" s="55"/>
      <c r="AY47" s="56"/>
      <c r="AZ47" s="56"/>
      <c r="BA47" s="57"/>
    </row>
    <row r="48" spans="1:53" ht="33.75" x14ac:dyDescent="0.2">
      <c r="A48" s="933"/>
      <c r="B48" s="935"/>
      <c r="C48" s="938"/>
      <c r="D48" s="941"/>
      <c r="E48" s="948"/>
      <c r="F48" s="944"/>
      <c r="G48" s="966"/>
      <c r="H48" s="950"/>
      <c r="I48" s="955"/>
      <c r="J48" s="956"/>
      <c r="K48" s="959"/>
      <c r="L48" s="963"/>
      <c r="M48" s="852" t="s">
        <v>1952</v>
      </c>
      <c r="N48" s="850" t="s">
        <v>1938</v>
      </c>
      <c r="O48" s="854">
        <v>2</v>
      </c>
      <c r="P48" s="47"/>
      <c r="Q48" s="46"/>
      <c r="R48" s="864"/>
      <c r="S48" s="48"/>
      <c r="T48" s="867"/>
      <c r="U48" s="49"/>
      <c r="V48" s="867"/>
      <c r="W48" s="49"/>
      <c r="X48" s="867"/>
      <c r="Y48" s="49"/>
      <c r="Z48" s="867"/>
      <c r="AA48" s="49"/>
      <c r="AB48" s="867"/>
      <c r="AC48" s="49"/>
      <c r="AD48" s="867"/>
      <c r="AE48" s="49"/>
      <c r="AF48" s="867"/>
      <c r="AG48" s="50"/>
      <c r="AH48" s="861"/>
      <c r="AI48" s="104">
        <f t="shared" si="77"/>
        <v>0</v>
      </c>
      <c r="AJ48" s="51"/>
      <c r="AK48" s="52"/>
      <c r="AL48" s="52"/>
      <c r="AM48" s="52"/>
      <c r="AN48" s="52"/>
      <c r="AO48" s="52"/>
      <c r="AP48" s="53">
        <f t="shared" si="78"/>
        <v>0</v>
      </c>
      <c r="AQ48" s="54"/>
      <c r="AR48" s="52"/>
      <c r="AS48" s="53">
        <f t="shared" si="79"/>
        <v>0</v>
      </c>
      <c r="AT48" s="54"/>
      <c r="AU48" s="52"/>
      <c r="AV48" s="52"/>
      <c r="AW48" s="52"/>
      <c r="AX48" s="55"/>
      <c r="AY48" s="56"/>
      <c r="AZ48" s="56"/>
      <c r="BA48" s="57"/>
    </row>
    <row r="49" spans="1:53" ht="17.25" customHeight="1" x14ac:dyDescent="0.2">
      <c r="A49" s="933"/>
      <c r="B49" s="936"/>
      <c r="C49" s="939"/>
      <c r="D49" s="942"/>
      <c r="E49" s="948"/>
      <c r="F49" s="945"/>
      <c r="G49" s="967"/>
      <c r="H49" s="951"/>
      <c r="I49" s="955"/>
      <c r="J49" s="956"/>
      <c r="K49" s="960"/>
      <c r="L49" s="963"/>
      <c r="M49" s="178"/>
      <c r="N49" s="179"/>
      <c r="O49" s="180"/>
      <c r="P49" s="108"/>
      <c r="Q49" s="107"/>
      <c r="R49" s="864"/>
      <c r="S49" s="109"/>
      <c r="T49" s="867"/>
      <c r="U49" s="110"/>
      <c r="V49" s="867"/>
      <c r="W49" s="110"/>
      <c r="X49" s="867"/>
      <c r="Y49" s="110"/>
      <c r="Z49" s="867"/>
      <c r="AA49" s="110"/>
      <c r="AB49" s="867"/>
      <c r="AC49" s="110"/>
      <c r="AD49" s="867"/>
      <c r="AE49" s="110"/>
      <c r="AF49" s="867"/>
      <c r="AG49" s="111"/>
      <c r="AH49" s="862"/>
      <c r="AI49" s="104">
        <f t="shared" si="77"/>
        <v>0</v>
      </c>
      <c r="AJ49" s="112"/>
      <c r="AK49" s="113"/>
      <c r="AL49" s="113"/>
      <c r="AM49" s="113"/>
      <c r="AN49" s="113"/>
      <c r="AO49" s="113"/>
      <c r="AP49" s="53">
        <f t="shared" si="78"/>
        <v>0</v>
      </c>
      <c r="AQ49" s="114"/>
      <c r="AR49" s="113"/>
      <c r="AS49" s="53">
        <f>SUM(AQ49:AR49)</f>
        <v>0</v>
      </c>
      <c r="AT49" s="114"/>
      <c r="AU49" s="113"/>
      <c r="AV49" s="113"/>
      <c r="AW49" s="113"/>
      <c r="AX49" s="115"/>
      <c r="AY49" s="116"/>
      <c r="AZ49" s="116"/>
      <c r="BA49" s="117"/>
    </row>
    <row r="50" spans="1:53" ht="9.9499999999999993" customHeight="1" thickBot="1" x14ac:dyDescent="0.25">
      <c r="A50" s="934"/>
      <c r="B50" s="937"/>
      <c r="C50" s="940"/>
      <c r="D50" s="943"/>
      <c r="E50" s="949"/>
      <c r="F50" s="946"/>
      <c r="G50" s="968"/>
      <c r="H50" s="952"/>
      <c r="I50" s="957"/>
      <c r="J50" s="958"/>
      <c r="K50" s="961"/>
      <c r="L50" s="964"/>
      <c r="M50" s="181"/>
      <c r="N50" s="182"/>
      <c r="O50" s="183"/>
      <c r="P50" s="118"/>
      <c r="Q50" s="118"/>
      <c r="R50" s="865"/>
      <c r="S50" s="184"/>
      <c r="T50" s="868"/>
      <c r="U50" s="185"/>
      <c r="V50" s="868"/>
      <c r="W50" s="185"/>
      <c r="X50" s="868"/>
      <c r="Y50" s="185"/>
      <c r="Z50" s="868"/>
      <c r="AA50" s="185"/>
      <c r="AB50" s="868"/>
      <c r="AC50" s="185"/>
      <c r="AD50" s="868"/>
      <c r="AE50" s="185"/>
      <c r="AF50" s="868"/>
      <c r="AG50" s="186"/>
      <c r="AH50" s="119"/>
      <c r="AI50" s="120"/>
      <c r="AJ50" s="187"/>
      <c r="AK50" s="188"/>
      <c r="AL50" s="188"/>
      <c r="AM50" s="188"/>
      <c r="AN50" s="188"/>
      <c r="AO50" s="188"/>
      <c r="AP50" s="121"/>
      <c r="AQ50" s="189"/>
      <c r="AR50" s="188"/>
      <c r="AS50" s="121"/>
      <c r="AT50" s="189"/>
      <c r="AU50" s="188"/>
      <c r="AV50" s="188"/>
      <c r="AW50" s="188"/>
      <c r="AX50" s="190"/>
      <c r="AY50" s="191"/>
      <c r="AZ50" s="191"/>
      <c r="BA50" s="192"/>
    </row>
    <row r="51" spans="1:53" ht="6" customHeight="1" x14ac:dyDescent="0.2">
      <c r="A51" s="157"/>
      <c r="B51" s="193"/>
      <c r="C51" s="193"/>
      <c r="D51" s="193"/>
      <c r="E51" s="193"/>
      <c r="F51" s="193"/>
      <c r="G51" s="193"/>
      <c r="H51" s="193"/>
      <c r="I51" s="965"/>
      <c r="J51" s="965"/>
      <c r="K51" s="193"/>
      <c r="L51" s="193"/>
      <c r="M51" s="193"/>
      <c r="N51" s="193"/>
      <c r="O51" s="193"/>
      <c r="P51" s="193"/>
      <c r="Q51" s="193"/>
      <c r="R51" s="193"/>
      <c r="S51" s="193"/>
      <c r="T51" s="193"/>
      <c r="U51" s="193"/>
      <c r="V51" s="193"/>
      <c r="W51" s="193"/>
      <c r="X51" s="193"/>
      <c r="Y51" s="193"/>
      <c r="Z51" s="193"/>
      <c r="AA51" s="193"/>
      <c r="AB51" s="193"/>
      <c r="AC51" s="193"/>
      <c r="AD51" s="193"/>
      <c r="AE51" s="193"/>
      <c r="AF51" s="193"/>
      <c r="AG51" s="193"/>
      <c r="AH51" s="193"/>
      <c r="AI51" s="194"/>
      <c r="AJ51" s="194"/>
      <c r="AK51" s="194"/>
      <c r="AL51" s="194"/>
      <c r="AM51" s="194"/>
      <c r="AN51" s="194"/>
      <c r="AO51" s="195"/>
      <c r="AP51" s="194"/>
      <c r="AQ51" s="194"/>
      <c r="AR51" s="194"/>
      <c r="AS51" s="194"/>
      <c r="AT51" s="194"/>
      <c r="AU51" s="194"/>
      <c r="AV51" s="194"/>
      <c r="AW51" s="194"/>
      <c r="AX51" s="194"/>
      <c r="AY51" s="194"/>
      <c r="AZ51" s="194"/>
      <c r="BA51" s="157"/>
    </row>
    <row r="52" spans="1:53" ht="72" customHeight="1" x14ac:dyDescent="0.2">
      <c r="A52" s="932">
        <v>4</v>
      </c>
      <c r="B52" s="162" t="s">
        <v>1710</v>
      </c>
      <c r="C52" s="163" t="s">
        <v>1711</v>
      </c>
      <c r="D52" s="164" t="s">
        <v>21</v>
      </c>
      <c r="E52" s="164" t="s">
        <v>1899</v>
      </c>
      <c r="F52" s="163" t="s">
        <v>1712</v>
      </c>
      <c r="G52" s="165" t="s">
        <v>1680</v>
      </c>
      <c r="H52" s="165" t="s">
        <v>1681</v>
      </c>
      <c r="I52" s="166" t="s">
        <v>1915</v>
      </c>
      <c r="J52" s="167">
        <f>+$N$3</f>
        <v>2017</v>
      </c>
      <c r="K52" s="165" t="s">
        <v>1932</v>
      </c>
      <c r="L52" s="166" t="s">
        <v>1933</v>
      </c>
      <c r="M52" s="163" t="s">
        <v>1713</v>
      </c>
      <c r="N52" s="163" t="s">
        <v>1714</v>
      </c>
      <c r="O52" s="163" t="s">
        <v>1715</v>
      </c>
      <c r="P52" s="163" t="s">
        <v>1716</v>
      </c>
      <c r="Q52" s="163" t="s">
        <v>1717</v>
      </c>
      <c r="R52" s="168">
        <f t="shared" ref="R52" si="83">SUM(R53:R66)</f>
        <v>0</v>
      </c>
      <c r="S52" s="169">
        <f t="shared" ref="S52" si="84">SUM(S53:S66)</f>
        <v>0</v>
      </c>
      <c r="T52" s="170">
        <f t="shared" ref="T52" si="85">SUM(T53:T66)</f>
        <v>0</v>
      </c>
      <c r="U52" s="171">
        <f t="shared" ref="U52" si="86">SUM(U53:U66)</f>
        <v>0</v>
      </c>
      <c r="V52" s="170">
        <f t="shared" ref="V52" si="87">SUM(V53:V66)</f>
        <v>0</v>
      </c>
      <c r="W52" s="171">
        <f t="shared" ref="W52" si="88">SUM(W53:W66)</f>
        <v>0</v>
      </c>
      <c r="X52" s="170">
        <f t="shared" ref="X52" si="89">SUM(X53:X66)</f>
        <v>0</v>
      </c>
      <c r="Y52" s="171">
        <f t="shared" ref="Y52" si="90">SUM(Y53:Y66)</f>
        <v>0</v>
      </c>
      <c r="Z52" s="170">
        <f t="shared" ref="Z52" si="91">SUM(Z53:Z66)</f>
        <v>0</v>
      </c>
      <c r="AA52" s="171">
        <f t="shared" ref="AA52" si="92">SUM(AA53:AA66)</f>
        <v>0</v>
      </c>
      <c r="AB52" s="170">
        <f t="shared" ref="AB52" si="93">SUM(AB53:AB66)</f>
        <v>0</v>
      </c>
      <c r="AC52" s="171">
        <f t="shared" ref="AC52" si="94">SUM(AC53:AC66)</f>
        <v>0</v>
      </c>
      <c r="AD52" s="170">
        <f t="shared" ref="AD52" si="95">SUM(AD53:AD66)</f>
        <v>0</v>
      </c>
      <c r="AE52" s="171">
        <f t="shared" ref="AE52" si="96">SUM(AE53:AE66)</f>
        <v>0</v>
      </c>
      <c r="AF52" s="170">
        <f t="shared" ref="AF52" si="97">SUM(AF53:AF66)</f>
        <v>0</v>
      </c>
      <c r="AG52" s="172">
        <f t="shared" ref="AG52" si="98">SUM(AG53:AG66)</f>
        <v>0</v>
      </c>
      <c r="AH52" s="173">
        <f t="shared" ref="AH52" si="99">SUM(AH53:AH66)</f>
        <v>0</v>
      </c>
      <c r="AI52" s="174">
        <f t="shared" ref="AI52" si="100">SUM(AI53:AI66)</f>
        <v>0</v>
      </c>
      <c r="AJ52" s="41">
        <f t="shared" ref="AJ52" si="101">SUM(AJ53:AJ66)</f>
        <v>0</v>
      </c>
      <c r="AK52" s="42">
        <f t="shared" ref="AK52" si="102">SUM(AK53:AK66)</f>
        <v>0</v>
      </c>
      <c r="AL52" s="42">
        <f t="shared" ref="AL52" si="103">SUM(AL53:AL66)</f>
        <v>0</v>
      </c>
      <c r="AM52" s="42">
        <f t="shared" ref="AM52" si="104">SUM(AM53:AM66)</f>
        <v>0</v>
      </c>
      <c r="AN52" s="42">
        <f t="shared" ref="AN52" si="105">SUM(AN53:AN66)</f>
        <v>0</v>
      </c>
      <c r="AO52" s="42">
        <f t="shared" ref="AO52" si="106">SUM(AO53:AO66)</f>
        <v>0</v>
      </c>
      <c r="AP52" s="43">
        <f t="shared" ref="AP52" si="107">SUM(AP53:AP66)</f>
        <v>0</v>
      </c>
      <c r="AQ52" s="105">
        <f t="shared" ref="AQ52" si="108">SUM(AQ53:AQ66)</f>
        <v>0</v>
      </c>
      <c r="AR52" s="42">
        <f t="shared" ref="AR52" si="109">SUM(AR53:AR66)</f>
        <v>0</v>
      </c>
      <c r="AS52" s="43">
        <f t="shared" ref="AS52" si="110">SUM(AS53:AS66)</f>
        <v>0</v>
      </c>
      <c r="AT52" s="105">
        <f t="shared" ref="AT52" si="111">SUM(AT53:AT66)</f>
        <v>0</v>
      </c>
      <c r="AU52" s="42">
        <f t="shared" ref="AU52" si="112">SUM(AU53:AU66)</f>
        <v>0</v>
      </c>
      <c r="AV52" s="42">
        <f t="shared" ref="AV52" si="113">SUM(AV53:AV66)</f>
        <v>0</v>
      </c>
      <c r="AW52" s="42">
        <f t="shared" ref="AW52" si="114">SUM(AW53:AW66)</f>
        <v>0</v>
      </c>
      <c r="AX52" s="106">
        <f t="shared" ref="AX52" si="115">SUM(AX53:AX66)</f>
        <v>0</v>
      </c>
      <c r="AY52" s="44" t="s">
        <v>1687</v>
      </c>
      <c r="AZ52" s="44" t="s">
        <v>1688</v>
      </c>
      <c r="BA52" s="45" t="s">
        <v>1689</v>
      </c>
    </row>
    <row r="53" spans="1:53" ht="33.75" x14ac:dyDescent="0.2">
      <c r="A53" s="933"/>
      <c r="B53" s="935" t="str">
        <f>VLOOKUP($D$9,'PROYECTOS REGISTRADOS'!$A$2:$D$82,4,0)</f>
        <v>Mejoramiento de la Cobertura de Alcantarillado en el Área Urbana y Área Rural en el Municipio de Tocancipá, Cundinamarca, Centro Oriente</v>
      </c>
      <c r="C53" s="938" t="str">
        <f>VLOOKUP($D$9,'PROYECTOS REGISTRADOS'!$A$2:$D$82,3,0)</f>
        <v>2016-25817-0033</v>
      </c>
      <c r="D53" s="941" t="s">
        <v>1404</v>
      </c>
      <c r="E53" s="947" t="str">
        <f>IF(D53=0,"0-0",(VLOOKUP(D53,'CONSOLIDADO PLAN DESARROLLO'!$EL$9:$ET$304,2,0)))</f>
        <v>Implementar del plan maestro de acueducto y alcantarillado</v>
      </c>
      <c r="F53" s="944" t="str">
        <f>IF(D53=0,"0-0",(VLOOKUP(D53,'CONSOLIDADO PLAN DESARROLLO'!$EL$9:$ET$304,3,0)))</f>
        <v>No. de planes implementados en alcantarillado</v>
      </c>
      <c r="G53" s="966">
        <f>IF(D53=0,"0-0",(VLOOKUP(D53,'CONSOLIDADO PLAN DESARROLLO'!$EL$9:$ET$304,4,0)))</f>
        <v>0.01</v>
      </c>
      <c r="H53" s="950">
        <f>IF(D53=0,"0-0",(VLOOKUP(D53,'CONSOLIDADO PLAN DESARROLLO'!$EL$9:$ET$304,5,0)))</f>
        <v>0.5</v>
      </c>
      <c r="I53" s="953">
        <f>IF(D53=0,"0-0",(VLOOKUP(D53,'CONSOLIDADO PLAN DESARROLLO'!$EL$9:$ET$304,$R$3,0)))</f>
        <v>0.2</v>
      </c>
      <c r="J53" s="954"/>
      <c r="K53" s="959"/>
      <c r="L53" s="962"/>
      <c r="M53" s="852" t="s">
        <v>1937</v>
      </c>
      <c r="N53" s="856" t="s">
        <v>1938</v>
      </c>
      <c r="O53" s="854">
        <v>4</v>
      </c>
      <c r="P53" s="47"/>
      <c r="Q53" s="46"/>
      <c r="R53" s="863"/>
      <c r="S53" s="48"/>
      <c r="T53" s="866"/>
      <c r="U53" s="49"/>
      <c r="V53" s="866"/>
      <c r="W53" s="49"/>
      <c r="X53" s="866"/>
      <c r="Y53" s="49"/>
      <c r="Z53" s="866"/>
      <c r="AA53" s="49"/>
      <c r="AB53" s="866"/>
      <c r="AC53" s="49"/>
      <c r="AD53" s="866"/>
      <c r="AE53" s="49"/>
      <c r="AF53" s="866"/>
      <c r="AG53" s="50"/>
      <c r="AH53" s="860">
        <f>+R53+T53+V53+X53+Z53+AB53+AD53+AF53</f>
        <v>0</v>
      </c>
      <c r="AI53" s="104">
        <f t="shared" ref="AI53:AI65" si="116">AC53+AE53+AG53+S53+U53+W53+Y53+AA53</f>
        <v>0</v>
      </c>
      <c r="AJ53" s="51"/>
      <c r="AK53" s="52"/>
      <c r="AL53" s="52"/>
      <c r="AM53" s="52"/>
      <c r="AN53" s="52"/>
      <c r="AO53" s="52"/>
      <c r="AP53" s="53">
        <f t="shared" ref="AP53:AP65" si="117">SUM(AJ53:AO53)</f>
        <v>0</v>
      </c>
      <c r="AQ53" s="54"/>
      <c r="AR53" s="52"/>
      <c r="AS53" s="53">
        <f t="shared" ref="AS53:AS64" si="118">SUM(AQ53:AR53)</f>
        <v>0</v>
      </c>
      <c r="AT53" s="54"/>
      <c r="AU53" s="52"/>
      <c r="AV53" s="52"/>
      <c r="AW53" s="52"/>
      <c r="AX53" s="55"/>
      <c r="AY53" s="56"/>
      <c r="AZ53" s="56"/>
      <c r="BA53" s="57"/>
    </row>
    <row r="54" spans="1:53" ht="22.5" x14ac:dyDescent="0.2">
      <c r="A54" s="933"/>
      <c r="B54" s="935"/>
      <c r="C54" s="938"/>
      <c r="D54" s="941"/>
      <c r="E54" s="948"/>
      <c r="F54" s="944"/>
      <c r="G54" s="966"/>
      <c r="H54" s="950"/>
      <c r="I54" s="955"/>
      <c r="J54" s="956"/>
      <c r="K54" s="959"/>
      <c r="L54" s="963"/>
      <c r="M54" s="852" t="s">
        <v>1944</v>
      </c>
      <c r="N54" s="856" t="s">
        <v>1938</v>
      </c>
      <c r="O54" s="854">
        <v>4</v>
      </c>
      <c r="P54" s="47"/>
      <c r="Q54" s="46"/>
      <c r="R54" s="864"/>
      <c r="S54" s="48"/>
      <c r="T54" s="867"/>
      <c r="U54" s="49"/>
      <c r="V54" s="867"/>
      <c r="W54" s="49"/>
      <c r="X54" s="867"/>
      <c r="Y54" s="49"/>
      <c r="Z54" s="867"/>
      <c r="AA54" s="49"/>
      <c r="AB54" s="867"/>
      <c r="AC54" s="49"/>
      <c r="AD54" s="867"/>
      <c r="AE54" s="49"/>
      <c r="AF54" s="867"/>
      <c r="AG54" s="50"/>
      <c r="AH54" s="861"/>
      <c r="AI54" s="104">
        <f t="shared" ref="AI54:AI60" si="119">AC54+AE54+AG54+S54+U54+W54+Y54+AA54</f>
        <v>0</v>
      </c>
      <c r="AJ54" s="51"/>
      <c r="AK54" s="52"/>
      <c r="AL54" s="52"/>
      <c r="AM54" s="52"/>
      <c r="AN54" s="52"/>
      <c r="AO54" s="52"/>
      <c r="AP54" s="53">
        <f t="shared" ref="AP54:AP60" si="120">SUM(AJ54:AO54)</f>
        <v>0</v>
      </c>
      <c r="AQ54" s="54"/>
      <c r="AR54" s="52"/>
      <c r="AS54" s="53">
        <f t="shared" ref="AS54:AS60" si="121">SUM(AQ54:AR54)</f>
        <v>0</v>
      </c>
      <c r="AT54" s="54"/>
      <c r="AU54" s="52"/>
      <c r="AV54" s="52"/>
      <c r="AW54" s="52"/>
      <c r="AX54" s="55"/>
      <c r="AY54" s="56"/>
      <c r="AZ54" s="56"/>
      <c r="BA54" s="57"/>
    </row>
    <row r="55" spans="1:53" ht="33.75" x14ac:dyDescent="0.2">
      <c r="A55" s="933"/>
      <c r="B55" s="935"/>
      <c r="C55" s="938"/>
      <c r="D55" s="941"/>
      <c r="E55" s="948"/>
      <c r="F55" s="944"/>
      <c r="G55" s="966"/>
      <c r="H55" s="950"/>
      <c r="I55" s="955"/>
      <c r="J55" s="956"/>
      <c r="K55" s="959"/>
      <c r="L55" s="963"/>
      <c r="M55" s="852" t="s">
        <v>1959</v>
      </c>
      <c r="N55" s="856" t="s">
        <v>1938</v>
      </c>
      <c r="O55" s="854">
        <v>7</v>
      </c>
      <c r="P55" s="47"/>
      <c r="Q55" s="46"/>
      <c r="R55" s="864"/>
      <c r="S55" s="48"/>
      <c r="T55" s="867"/>
      <c r="U55" s="49"/>
      <c r="V55" s="867"/>
      <c r="W55" s="49"/>
      <c r="X55" s="867"/>
      <c r="Y55" s="49"/>
      <c r="Z55" s="867"/>
      <c r="AA55" s="49"/>
      <c r="AB55" s="867"/>
      <c r="AC55" s="49"/>
      <c r="AD55" s="867"/>
      <c r="AE55" s="49"/>
      <c r="AF55" s="867"/>
      <c r="AG55" s="50"/>
      <c r="AH55" s="861"/>
      <c r="AI55" s="104">
        <f t="shared" ref="AI55:AI57" si="122">AC55+AE55+AG55+S55+U55+W55+Y55+AA55</f>
        <v>0</v>
      </c>
      <c r="AJ55" s="51"/>
      <c r="AK55" s="52"/>
      <c r="AL55" s="52"/>
      <c r="AM55" s="52"/>
      <c r="AN55" s="52"/>
      <c r="AO55" s="52"/>
      <c r="AP55" s="53">
        <f t="shared" ref="AP55:AP57" si="123">SUM(AJ55:AO55)</f>
        <v>0</v>
      </c>
      <c r="AQ55" s="54"/>
      <c r="AR55" s="52"/>
      <c r="AS55" s="53">
        <f t="shared" ref="AS55:AS57" si="124">SUM(AQ55:AR55)</f>
        <v>0</v>
      </c>
      <c r="AT55" s="54"/>
      <c r="AU55" s="52"/>
      <c r="AV55" s="52"/>
      <c r="AW55" s="52"/>
      <c r="AX55" s="55"/>
      <c r="AY55" s="56"/>
      <c r="AZ55" s="56"/>
      <c r="BA55" s="57"/>
    </row>
    <row r="56" spans="1:53" ht="33.75" x14ac:dyDescent="0.2">
      <c r="A56" s="933"/>
      <c r="B56" s="935"/>
      <c r="C56" s="938"/>
      <c r="D56" s="941"/>
      <c r="E56" s="948"/>
      <c r="F56" s="944"/>
      <c r="G56" s="966"/>
      <c r="H56" s="950"/>
      <c r="I56" s="955"/>
      <c r="J56" s="956"/>
      <c r="K56" s="959"/>
      <c r="L56" s="963"/>
      <c r="M56" s="852" t="s">
        <v>1960</v>
      </c>
      <c r="N56" s="856" t="s">
        <v>1938</v>
      </c>
      <c r="O56" s="854">
        <v>7</v>
      </c>
      <c r="P56" s="47"/>
      <c r="Q56" s="46"/>
      <c r="R56" s="864"/>
      <c r="S56" s="48"/>
      <c r="T56" s="867"/>
      <c r="U56" s="49"/>
      <c r="V56" s="867"/>
      <c r="W56" s="49"/>
      <c r="X56" s="867"/>
      <c r="Y56" s="49"/>
      <c r="Z56" s="867"/>
      <c r="AA56" s="49"/>
      <c r="AB56" s="867"/>
      <c r="AC56" s="49"/>
      <c r="AD56" s="867"/>
      <c r="AE56" s="49"/>
      <c r="AF56" s="867"/>
      <c r="AG56" s="50"/>
      <c r="AH56" s="861"/>
      <c r="AI56" s="104">
        <f t="shared" si="122"/>
        <v>0</v>
      </c>
      <c r="AJ56" s="51"/>
      <c r="AK56" s="52"/>
      <c r="AL56" s="52"/>
      <c r="AM56" s="52"/>
      <c r="AN56" s="52"/>
      <c r="AO56" s="52"/>
      <c r="AP56" s="53">
        <f t="shared" si="123"/>
        <v>0</v>
      </c>
      <c r="AQ56" s="54"/>
      <c r="AR56" s="52"/>
      <c r="AS56" s="53">
        <f t="shared" si="124"/>
        <v>0</v>
      </c>
      <c r="AT56" s="54"/>
      <c r="AU56" s="52"/>
      <c r="AV56" s="52"/>
      <c r="AW56" s="52"/>
      <c r="AX56" s="55"/>
      <c r="AY56" s="56"/>
      <c r="AZ56" s="56"/>
      <c r="BA56" s="57"/>
    </row>
    <row r="57" spans="1:53" ht="33.75" x14ac:dyDescent="0.2">
      <c r="A57" s="933"/>
      <c r="B57" s="935"/>
      <c r="C57" s="938"/>
      <c r="D57" s="941"/>
      <c r="E57" s="948"/>
      <c r="F57" s="944"/>
      <c r="G57" s="966"/>
      <c r="H57" s="950"/>
      <c r="I57" s="955"/>
      <c r="J57" s="956"/>
      <c r="K57" s="959"/>
      <c r="L57" s="963"/>
      <c r="M57" s="852" t="s">
        <v>1961</v>
      </c>
      <c r="N57" s="856" t="s">
        <v>1938</v>
      </c>
      <c r="O57" s="854">
        <v>1</v>
      </c>
      <c r="P57" s="47"/>
      <c r="Q57" s="46"/>
      <c r="R57" s="864"/>
      <c r="S57" s="48"/>
      <c r="T57" s="867"/>
      <c r="U57" s="49"/>
      <c r="V57" s="867"/>
      <c r="W57" s="49"/>
      <c r="X57" s="867"/>
      <c r="Y57" s="49"/>
      <c r="Z57" s="867"/>
      <c r="AA57" s="49"/>
      <c r="AB57" s="867"/>
      <c r="AC57" s="49"/>
      <c r="AD57" s="867"/>
      <c r="AE57" s="49"/>
      <c r="AF57" s="867"/>
      <c r="AG57" s="50"/>
      <c r="AH57" s="861"/>
      <c r="AI57" s="104">
        <f t="shared" si="122"/>
        <v>0</v>
      </c>
      <c r="AJ57" s="51"/>
      <c r="AK57" s="52"/>
      <c r="AL57" s="52"/>
      <c r="AM57" s="52"/>
      <c r="AN57" s="52"/>
      <c r="AO57" s="52"/>
      <c r="AP57" s="53">
        <f t="shared" si="123"/>
        <v>0</v>
      </c>
      <c r="AQ57" s="54"/>
      <c r="AR57" s="52"/>
      <c r="AS57" s="53">
        <f t="shared" si="124"/>
        <v>0</v>
      </c>
      <c r="AT57" s="54"/>
      <c r="AU57" s="52"/>
      <c r="AV57" s="52"/>
      <c r="AW57" s="52"/>
      <c r="AX57" s="55"/>
      <c r="AY57" s="56"/>
      <c r="AZ57" s="56"/>
      <c r="BA57" s="57"/>
    </row>
    <row r="58" spans="1:53" ht="33.75" x14ac:dyDescent="0.2">
      <c r="A58" s="933"/>
      <c r="B58" s="935"/>
      <c r="C58" s="938"/>
      <c r="D58" s="941"/>
      <c r="E58" s="948"/>
      <c r="F58" s="944"/>
      <c r="G58" s="966"/>
      <c r="H58" s="950"/>
      <c r="I58" s="955"/>
      <c r="J58" s="956"/>
      <c r="K58" s="959"/>
      <c r="L58" s="963"/>
      <c r="M58" s="852" t="s">
        <v>1962</v>
      </c>
      <c r="N58" s="856" t="s">
        <v>1938</v>
      </c>
      <c r="O58" s="854">
        <v>1</v>
      </c>
      <c r="P58" s="47"/>
      <c r="Q58" s="46"/>
      <c r="R58" s="864"/>
      <c r="S58" s="48"/>
      <c r="T58" s="867"/>
      <c r="U58" s="49"/>
      <c r="V58" s="867"/>
      <c r="W58" s="49"/>
      <c r="X58" s="867"/>
      <c r="Y58" s="49"/>
      <c r="Z58" s="867"/>
      <c r="AA58" s="49"/>
      <c r="AB58" s="867"/>
      <c r="AC58" s="49"/>
      <c r="AD58" s="867"/>
      <c r="AE58" s="49"/>
      <c r="AF58" s="867"/>
      <c r="AG58" s="50"/>
      <c r="AH58" s="861"/>
      <c r="AI58" s="104">
        <f t="shared" si="119"/>
        <v>0</v>
      </c>
      <c r="AJ58" s="51"/>
      <c r="AK58" s="52"/>
      <c r="AL58" s="52"/>
      <c r="AM58" s="52"/>
      <c r="AN58" s="52"/>
      <c r="AO58" s="52"/>
      <c r="AP58" s="53">
        <f t="shared" si="120"/>
        <v>0</v>
      </c>
      <c r="AQ58" s="54"/>
      <c r="AR58" s="52"/>
      <c r="AS58" s="53">
        <f t="shared" si="121"/>
        <v>0</v>
      </c>
      <c r="AT58" s="54"/>
      <c r="AU58" s="52"/>
      <c r="AV58" s="52"/>
      <c r="AW58" s="52"/>
      <c r="AX58" s="55"/>
      <c r="AY58" s="56"/>
      <c r="AZ58" s="56"/>
      <c r="BA58" s="57"/>
    </row>
    <row r="59" spans="1:53" ht="22.5" x14ac:dyDescent="0.2">
      <c r="A59" s="933"/>
      <c r="B59" s="935"/>
      <c r="C59" s="938"/>
      <c r="D59" s="941"/>
      <c r="E59" s="948"/>
      <c r="F59" s="944"/>
      <c r="G59" s="966"/>
      <c r="H59" s="950"/>
      <c r="I59" s="955"/>
      <c r="J59" s="956"/>
      <c r="K59" s="959"/>
      <c r="L59" s="963"/>
      <c r="M59" s="852" t="s">
        <v>1963</v>
      </c>
      <c r="N59" s="856" t="s">
        <v>1938</v>
      </c>
      <c r="O59" s="854">
        <v>1</v>
      </c>
      <c r="P59" s="47"/>
      <c r="Q59" s="46"/>
      <c r="R59" s="864"/>
      <c r="S59" s="48"/>
      <c r="T59" s="867"/>
      <c r="U59" s="49"/>
      <c r="V59" s="867"/>
      <c r="W59" s="49"/>
      <c r="X59" s="867"/>
      <c r="Y59" s="49"/>
      <c r="Z59" s="867"/>
      <c r="AA59" s="49"/>
      <c r="AB59" s="867"/>
      <c r="AC59" s="49"/>
      <c r="AD59" s="867"/>
      <c r="AE59" s="49"/>
      <c r="AF59" s="867"/>
      <c r="AG59" s="50"/>
      <c r="AH59" s="861"/>
      <c r="AI59" s="104">
        <f t="shared" si="119"/>
        <v>0</v>
      </c>
      <c r="AJ59" s="51"/>
      <c r="AK59" s="52"/>
      <c r="AL59" s="52"/>
      <c r="AM59" s="52"/>
      <c r="AN59" s="52"/>
      <c r="AO59" s="52"/>
      <c r="AP59" s="53">
        <f t="shared" si="120"/>
        <v>0</v>
      </c>
      <c r="AQ59" s="54"/>
      <c r="AR59" s="52"/>
      <c r="AS59" s="53">
        <f t="shared" si="121"/>
        <v>0</v>
      </c>
      <c r="AT59" s="54"/>
      <c r="AU59" s="52"/>
      <c r="AV59" s="52"/>
      <c r="AW59" s="52"/>
      <c r="AX59" s="55"/>
      <c r="AY59" s="56"/>
      <c r="AZ59" s="56"/>
      <c r="BA59" s="57"/>
    </row>
    <row r="60" spans="1:53" ht="45" x14ac:dyDescent="0.2">
      <c r="A60" s="933"/>
      <c r="B60" s="935"/>
      <c r="C60" s="938"/>
      <c r="D60" s="941"/>
      <c r="E60" s="948"/>
      <c r="F60" s="944"/>
      <c r="G60" s="966"/>
      <c r="H60" s="950"/>
      <c r="I60" s="955"/>
      <c r="J60" s="956"/>
      <c r="K60" s="959"/>
      <c r="L60" s="963"/>
      <c r="M60" s="852" t="s">
        <v>1964</v>
      </c>
      <c r="N60" s="856" t="s">
        <v>1938</v>
      </c>
      <c r="O60" s="854">
        <v>0</v>
      </c>
      <c r="P60" s="47"/>
      <c r="Q60" s="46"/>
      <c r="R60" s="864"/>
      <c r="S60" s="48"/>
      <c r="T60" s="867"/>
      <c r="U60" s="49"/>
      <c r="V60" s="867"/>
      <c r="W60" s="49"/>
      <c r="X60" s="867"/>
      <c r="Y60" s="49"/>
      <c r="Z60" s="867"/>
      <c r="AA60" s="49"/>
      <c r="AB60" s="867"/>
      <c r="AC60" s="49"/>
      <c r="AD60" s="867"/>
      <c r="AE60" s="49"/>
      <c r="AF60" s="867"/>
      <c r="AG60" s="50"/>
      <c r="AH60" s="861"/>
      <c r="AI60" s="104">
        <f t="shared" si="119"/>
        <v>0</v>
      </c>
      <c r="AJ60" s="51"/>
      <c r="AK60" s="52"/>
      <c r="AL60" s="52"/>
      <c r="AM60" s="52"/>
      <c r="AN60" s="52"/>
      <c r="AO60" s="52"/>
      <c r="AP60" s="53">
        <f t="shared" si="120"/>
        <v>0</v>
      </c>
      <c r="AQ60" s="54"/>
      <c r="AR60" s="52"/>
      <c r="AS60" s="53">
        <f t="shared" si="121"/>
        <v>0</v>
      </c>
      <c r="AT60" s="54"/>
      <c r="AU60" s="52"/>
      <c r="AV60" s="52"/>
      <c r="AW60" s="52"/>
      <c r="AX60" s="55"/>
      <c r="AY60" s="56"/>
      <c r="AZ60" s="56"/>
      <c r="BA60" s="57"/>
    </row>
    <row r="61" spans="1:53" ht="56.25" x14ac:dyDescent="0.2">
      <c r="A61" s="933"/>
      <c r="B61" s="935"/>
      <c r="C61" s="938"/>
      <c r="D61" s="941"/>
      <c r="E61" s="948"/>
      <c r="F61" s="944"/>
      <c r="G61" s="966"/>
      <c r="H61" s="950"/>
      <c r="I61" s="955"/>
      <c r="J61" s="956"/>
      <c r="K61" s="959"/>
      <c r="L61" s="963"/>
      <c r="M61" s="852" t="s">
        <v>1965</v>
      </c>
      <c r="N61" s="856" t="s">
        <v>1938</v>
      </c>
      <c r="O61" s="854">
        <v>1</v>
      </c>
      <c r="P61" s="47"/>
      <c r="Q61" s="46"/>
      <c r="R61" s="864"/>
      <c r="S61" s="48"/>
      <c r="T61" s="867"/>
      <c r="U61" s="49"/>
      <c r="V61" s="867"/>
      <c r="W61" s="49"/>
      <c r="X61" s="867"/>
      <c r="Y61" s="49"/>
      <c r="Z61" s="867"/>
      <c r="AA61" s="49"/>
      <c r="AB61" s="867"/>
      <c r="AC61" s="49"/>
      <c r="AD61" s="867"/>
      <c r="AE61" s="49"/>
      <c r="AF61" s="867"/>
      <c r="AG61" s="50"/>
      <c r="AH61" s="861"/>
      <c r="AI61" s="104">
        <f t="shared" si="116"/>
        <v>0</v>
      </c>
      <c r="AJ61" s="51"/>
      <c r="AK61" s="52"/>
      <c r="AL61" s="52"/>
      <c r="AM61" s="52"/>
      <c r="AN61" s="52"/>
      <c r="AO61" s="52"/>
      <c r="AP61" s="53">
        <f t="shared" si="117"/>
        <v>0</v>
      </c>
      <c r="AQ61" s="54"/>
      <c r="AR61" s="52"/>
      <c r="AS61" s="53">
        <f t="shared" si="118"/>
        <v>0</v>
      </c>
      <c r="AT61" s="54"/>
      <c r="AU61" s="52"/>
      <c r="AV61" s="52"/>
      <c r="AW61" s="52"/>
      <c r="AX61" s="55"/>
      <c r="AY61" s="56"/>
      <c r="AZ61" s="56"/>
      <c r="BA61" s="57"/>
    </row>
    <row r="62" spans="1:53" ht="33.75" x14ac:dyDescent="0.2">
      <c r="A62" s="933"/>
      <c r="B62" s="935"/>
      <c r="C62" s="938"/>
      <c r="D62" s="941"/>
      <c r="E62" s="948"/>
      <c r="F62" s="944"/>
      <c r="G62" s="966"/>
      <c r="H62" s="950"/>
      <c r="I62" s="955"/>
      <c r="J62" s="956"/>
      <c r="K62" s="959"/>
      <c r="L62" s="963"/>
      <c r="M62" s="852" t="s">
        <v>1966</v>
      </c>
      <c r="N62" s="856" t="s">
        <v>1938</v>
      </c>
      <c r="O62" s="854">
        <v>1</v>
      </c>
      <c r="P62" s="47"/>
      <c r="Q62" s="46"/>
      <c r="R62" s="864"/>
      <c r="S62" s="48"/>
      <c r="T62" s="867"/>
      <c r="U62" s="49"/>
      <c r="V62" s="867"/>
      <c r="W62" s="49"/>
      <c r="X62" s="867"/>
      <c r="Y62" s="49"/>
      <c r="Z62" s="867"/>
      <c r="AA62" s="49"/>
      <c r="AB62" s="867"/>
      <c r="AC62" s="49"/>
      <c r="AD62" s="867"/>
      <c r="AE62" s="49"/>
      <c r="AF62" s="867"/>
      <c r="AG62" s="50"/>
      <c r="AH62" s="861"/>
      <c r="AI62" s="104">
        <f t="shared" si="116"/>
        <v>0</v>
      </c>
      <c r="AJ62" s="51"/>
      <c r="AK62" s="52"/>
      <c r="AL62" s="52"/>
      <c r="AM62" s="52"/>
      <c r="AN62" s="52"/>
      <c r="AO62" s="52"/>
      <c r="AP62" s="53">
        <f t="shared" si="117"/>
        <v>0</v>
      </c>
      <c r="AQ62" s="54"/>
      <c r="AR62" s="52"/>
      <c r="AS62" s="53">
        <f t="shared" si="118"/>
        <v>0</v>
      </c>
      <c r="AT62" s="54"/>
      <c r="AU62" s="52"/>
      <c r="AV62" s="52"/>
      <c r="AW62" s="52"/>
      <c r="AX62" s="55"/>
      <c r="AY62" s="56"/>
      <c r="AZ62" s="56"/>
      <c r="BA62" s="57"/>
    </row>
    <row r="63" spans="1:53" ht="20.25" customHeight="1" x14ac:dyDescent="0.2">
      <c r="A63" s="933"/>
      <c r="B63" s="935"/>
      <c r="C63" s="938"/>
      <c r="D63" s="941"/>
      <c r="E63" s="948"/>
      <c r="F63" s="944"/>
      <c r="G63" s="966"/>
      <c r="H63" s="950"/>
      <c r="I63" s="955"/>
      <c r="J63" s="956"/>
      <c r="K63" s="959"/>
      <c r="L63" s="963"/>
      <c r="M63" s="852" t="s">
        <v>1967</v>
      </c>
      <c r="N63" s="856" t="s">
        <v>1938</v>
      </c>
      <c r="O63" s="854">
        <v>1</v>
      </c>
      <c r="P63" s="47"/>
      <c r="Q63" s="46"/>
      <c r="R63" s="864"/>
      <c r="S63" s="48"/>
      <c r="T63" s="867"/>
      <c r="U63" s="49"/>
      <c r="V63" s="867"/>
      <c r="W63" s="49"/>
      <c r="X63" s="867"/>
      <c r="Y63" s="49"/>
      <c r="Z63" s="867"/>
      <c r="AA63" s="49"/>
      <c r="AB63" s="867"/>
      <c r="AC63" s="49"/>
      <c r="AD63" s="867"/>
      <c r="AE63" s="49"/>
      <c r="AF63" s="867"/>
      <c r="AG63" s="50"/>
      <c r="AH63" s="861"/>
      <c r="AI63" s="104">
        <f t="shared" si="116"/>
        <v>0</v>
      </c>
      <c r="AJ63" s="51"/>
      <c r="AK63" s="52"/>
      <c r="AL63" s="52"/>
      <c r="AM63" s="52"/>
      <c r="AN63" s="52"/>
      <c r="AO63" s="52"/>
      <c r="AP63" s="53">
        <f t="shared" si="117"/>
        <v>0</v>
      </c>
      <c r="AQ63" s="54"/>
      <c r="AR63" s="52"/>
      <c r="AS63" s="53">
        <f t="shared" si="118"/>
        <v>0</v>
      </c>
      <c r="AT63" s="54"/>
      <c r="AU63" s="52"/>
      <c r="AV63" s="52"/>
      <c r="AW63" s="52"/>
      <c r="AX63" s="55"/>
      <c r="AY63" s="56"/>
      <c r="AZ63" s="56"/>
      <c r="BA63" s="57"/>
    </row>
    <row r="64" spans="1:53" ht="33.75" x14ac:dyDescent="0.2">
      <c r="A64" s="933"/>
      <c r="B64" s="935"/>
      <c r="C64" s="938"/>
      <c r="D64" s="941"/>
      <c r="E64" s="948"/>
      <c r="F64" s="944"/>
      <c r="G64" s="966"/>
      <c r="H64" s="950"/>
      <c r="I64" s="955"/>
      <c r="J64" s="956"/>
      <c r="K64" s="959"/>
      <c r="L64" s="963"/>
      <c r="M64" s="852" t="s">
        <v>1968</v>
      </c>
      <c r="N64" s="856" t="s">
        <v>1938</v>
      </c>
      <c r="O64" s="854">
        <v>4</v>
      </c>
      <c r="P64" s="47"/>
      <c r="Q64" s="46"/>
      <c r="R64" s="864"/>
      <c r="S64" s="48"/>
      <c r="T64" s="867"/>
      <c r="U64" s="49"/>
      <c r="V64" s="867"/>
      <c r="W64" s="49"/>
      <c r="X64" s="867"/>
      <c r="Y64" s="49"/>
      <c r="Z64" s="867"/>
      <c r="AA64" s="49"/>
      <c r="AB64" s="867"/>
      <c r="AC64" s="49"/>
      <c r="AD64" s="867"/>
      <c r="AE64" s="49"/>
      <c r="AF64" s="867"/>
      <c r="AG64" s="50"/>
      <c r="AH64" s="861"/>
      <c r="AI64" s="104">
        <f t="shared" si="116"/>
        <v>0</v>
      </c>
      <c r="AJ64" s="51"/>
      <c r="AK64" s="52"/>
      <c r="AL64" s="52"/>
      <c r="AM64" s="52"/>
      <c r="AN64" s="52"/>
      <c r="AO64" s="52"/>
      <c r="AP64" s="53">
        <f t="shared" si="117"/>
        <v>0</v>
      </c>
      <c r="AQ64" s="54"/>
      <c r="AR64" s="52"/>
      <c r="AS64" s="53">
        <f t="shared" si="118"/>
        <v>0</v>
      </c>
      <c r="AT64" s="54"/>
      <c r="AU64" s="52"/>
      <c r="AV64" s="52"/>
      <c r="AW64" s="52"/>
      <c r="AX64" s="55"/>
      <c r="AY64" s="56"/>
      <c r="AZ64" s="56"/>
      <c r="BA64" s="57"/>
    </row>
    <row r="65" spans="1:53" ht="17.25" customHeight="1" x14ac:dyDescent="0.2">
      <c r="A65" s="933"/>
      <c r="B65" s="936"/>
      <c r="C65" s="939"/>
      <c r="D65" s="942"/>
      <c r="E65" s="948"/>
      <c r="F65" s="945"/>
      <c r="G65" s="967"/>
      <c r="H65" s="951"/>
      <c r="I65" s="955"/>
      <c r="J65" s="956"/>
      <c r="K65" s="960"/>
      <c r="L65" s="963"/>
      <c r="M65" s="178"/>
      <c r="N65" s="179"/>
      <c r="O65" s="180"/>
      <c r="P65" s="108"/>
      <c r="Q65" s="107"/>
      <c r="R65" s="864"/>
      <c r="S65" s="109"/>
      <c r="T65" s="867"/>
      <c r="U65" s="110"/>
      <c r="V65" s="867"/>
      <c r="W65" s="110"/>
      <c r="X65" s="867"/>
      <c r="Y65" s="110"/>
      <c r="Z65" s="867"/>
      <c r="AA65" s="110"/>
      <c r="AB65" s="867"/>
      <c r="AC65" s="110"/>
      <c r="AD65" s="867"/>
      <c r="AE65" s="110"/>
      <c r="AF65" s="867"/>
      <c r="AG65" s="111"/>
      <c r="AH65" s="862"/>
      <c r="AI65" s="104">
        <f t="shared" si="116"/>
        <v>0</v>
      </c>
      <c r="AJ65" s="112"/>
      <c r="AK65" s="113"/>
      <c r="AL65" s="113"/>
      <c r="AM65" s="113"/>
      <c r="AN65" s="113"/>
      <c r="AO65" s="113"/>
      <c r="AP65" s="53">
        <f t="shared" si="117"/>
        <v>0</v>
      </c>
      <c r="AQ65" s="114"/>
      <c r="AR65" s="113"/>
      <c r="AS65" s="53">
        <f>SUM(AQ65:AR65)</f>
        <v>0</v>
      </c>
      <c r="AT65" s="114"/>
      <c r="AU65" s="113"/>
      <c r="AV65" s="113"/>
      <c r="AW65" s="113"/>
      <c r="AX65" s="115"/>
      <c r="AY65" s="116"/>
      <c r="AZ65" s="116"/>
      <c r="BA65" s="117"/>
    </row>
    <row r="66" spans="1:53" ht="9.9499999999999993" customHeight="1" thickBot="1" x14ac:dyDescent="0.25">
      <c r="A66" s="934"/>
      <c r="B66" s="937"/>
      <c r="C66" s="940"/>
      <c r="D66" s="943"/>
      <c r="E66" s="949"/>
      <c r="F66" s="946"/>
      <c r="G66" s="968"/>
      <c r="H66" s="952"/>
      <c r="I66" s="957"/>
      <c r="J66" s="958"/>
      <c r="K66" s="961"/>
      <c r="L66" s="964"/>
      <c r="M66" s="181"/>
      <c r="N66" s="182"/>
      <c r="O66" s="183"/>
      <c r="P66" s="118"/>
      <c r="Q66" s="118"/>
      <c r="R66" s="865"/>
      <c r="S66" s="184"/>
      <c r="T66" s="868"/>
      <c r="U66" s="185"/>
      <c r="V66" s="868"/>
      <c r="W66" s="185"/>
      <c r="X66" s="868"/>
      <c r="Y66" s="185"/>
      <c r="Z66" s="868"/>
      <c r="AA66" s="185"/>
      <c r="AB66" s="868"/>
      <c r="AC66" s="185"/>
      <c r="AD66" s="868"/>
      <c r="AE66" s="185"/>
      <c r="AF66" s="868"/>
      <c r="AG66" s="186"/>
      <c r="AH66" s="119"/>
      <c r="AI66" s="120"/>
      <c r="AJ66" s="187"/>
      <c r="AK66" s="188"/>
      <c r="AL66" s="188"/>
      <c r="AM66" s="188"/>
      <c r="AN66" s="188"/>
      <c r="AO66" s="188"/>
      <c r="AP66" s="121"/>
      <c r="AQ66" s="189"/>
      <c r="AR66" s="188"/>
      <c r="AS66" s="121"/>
      <c r="AT66" s="189"/>
      <c r="AU66" s="188"/>
      <c r="AV66" s="188"/>
      <c r="AW66" s="188"/>
      <c r="AX66" s="190"/>
      <c r="AY66" s="191"/>
      <c r="AZ66" s="191"/>
      <c r="BA66" s="192"/>
    </row>
    <row r="67" spans="1:53" ht="6" customHeight="1" x14ac:dyDescent="0.2">
      <c r="A67" s="157"/>
      <c r="B67" s="193"/>
      <c r="C67" s="193"/>
      <c r="D67" s="193"/>
      <c r="E67" s="193"/>
      <c r="F67" s="193"/>
      <c r="G67" s="193"/>
      <c r="H67" s="193"/>
      <c r="I67" s="965"/>
      <c r="J67" s="965"/>
      <c r="K67" s="193"/>
      <c r="L67" s="193"/>
      <c r="M67" s="193"/>
      <c r="N67" s="193"/>
      <c r="O67" s="193"/>
      <c r="P67" s="193"/>
      <c r="Q67" s="193"/>
      <c r="R67" s="193"/>
      <c r="S67" s="193"/>
      <c r="T67" s="193"/>
      <c r="U67" s="193"/>
      <c r="V67" s="193"/>
      <c r="W67" s="193"/>
      <c r="X67" s="193"/>
      <c r="Y67" s="193"/>
      <c r="Z67" s="193"/>
      <c r="AA67" s="193"/>
      <c r="AB67" s="193"/>
      <c r="AC67" s="193"/>
      <c r="AD67" s="193"/>
      <c r="AE67" s="193"/>
      <c r="AF67" s="193"/>
      <c r="AG67" s="193"/>
      <c r="AH67" s="193"/>
      <c r="AI67" s="194"/>
      <c r="AJ67" s="194"/>
      <c r="AK67" s="194"/>
      <c r="AL67" s="194"/>
      <c r="AM67" s="194"/>
      <c r="AN67" s="194"/>
      <c r="AO67" s="195"/>
      <c r="AP67" s="194"/>
      <c r="AQ67" s="194"/>
      <c r="AR67" s="194"/>
      <c r="AS67" s="194"/>
      <c r="AT67" s="194"/>
      <c r="AU67" s="194"/>
      <c r="AV67" s="194"/>
      <c r="AW67" s="194"/>
      <c r="AX67" s="194"/>
      <c r="AY67" s="194"/>
      <c r="AZ67" s="194"/>
      <c r="BA67" s="157"/>
    </row>
    <row r="68" spans="1:53" ht="72" customHeight="1" x14ac:dyDescent="0.2">
      <c r="A68" s="932">
        <v>5</v>
      </c>
      <c r="B68" s="162" t="s">
        <v>1710</v>
      </c>
      <c r="C68" s="163" t="s">
        <v>1711</v>
      </c>
      <c r="D68" s="164" t="s">
        <v>21</v>
      </c>
      <c r="E68" s="164" t="s">
        <v>1899</v>
      </c>
      <c r="F68" s="163" t="s">
        <v>1712</v>
      </c>
      <c r="G68" s="165" t="s">
        <v>1680</v>
      </c>
      <c r="H68" s="165" t="s">
        <v>1681</v>
      </c>
      <c r="I68" s="166" t="s">
        <v>1915</v>
      </c>
      <c r="J68" s="167">
        <f>+$N$3</f>
        <v>2017</v>
      </c>
      <c r="K68" s="165" t="s">
        <v>1932</v>
      </c>
      <c r="L68" s="166" t="s">
        <v>1933</v>
      </c>
      <c r="M68" s="857" t="s">
        <v>1713</v>
      </c>
      <c r="N68" s="163" t="s">
        <v>1714</v>
      </c>
      <c r="O68" s="163" t="s">
        <v>1715</v>
      </c>
      <c r="P68" s="163" t="s">
        <v>1716</v>
      </c>
      <c r="Q68" s="163" t="s">
        <v>1717</v>
      </c>
      <c r="R68" s="168">
        <f t="shared" ref="R68" si="125">SUM(R69:R75)</f>
        <v>0</v>
      </c>
      <c r="S68" s="169">
        <f t="shared" ref="S68" si="126">SUM(S69:S75)</f>
        <v>0</v>
      </c>
      <c r="T68" s="170">
        <f t="shared" ref="T68" si="127">SUM(T69:T75)</f>
        <v>0</v>
      </c>
      <c r="U68" s="171">
        <f t="shared" ref="U68" si="128">SUM(U69:U75)</f>
        <v>0</v>
      </c>
      <c r="V68" s="170">
        <f t="shared" ref="V68" si="129">SUM(V69:V75)</f>
        <v>0</v>
      </c>
      <c r="W68" s="171">
        <f t="shared" ref="W68" si="130">SUM(W69:W75)</f>
        <v>0</v>
      </c>
      <c r="X68" s="170">
        <f t="shared" ref="X68" si="131">SUM(X69:X75)</f>
        <v>0</v>
      </c>
      <c r="Y68" s="171">
        <f t="shared" ref="Y68" si="132">SUM(Y69:Y75)</f>
        <v>0</v>
      </c>
      <c r="Z68" s="170">
        <f t="shared" ref="Z68" si="133">SUM(Z69:Z75)</f>
        <v>0</v>
      </c>
      <c r="AA68" s="171">
        <f t="shared" ref="AA68" si="134">SUM(AA69:AA75)</f>
        <v>0</v>
      </c>
      <c r="AB68" s="170">
        <f t="shared" ref="AB68" si="135">SUM(AB69:AB75)</f>
        <v>0</v>
      </c>
      <c r="AC68" s="171">
        <f t="shared" ref="AC68" si="136">SUM(AC69:AC75)</f>
        <v>0</v>
      </c>
      <c r="AD68" s="170">
        <f t="shared" ref="AD68" si="137">SUM(AD69:AD75)</f>
        <v>0</v>
      </c>
      <c r="AE68" s="171">
        <f t="shared" ref="AE68" si="138">SUM(AE69:AE75)</f>
        <v>0</v>
      </c>
      <c r="AF68" s="170">
        <f t="shared" ref="AF68" si="139">SUM(AF69:AF75)</f>
        <v>0</v>
      </c>
      <c r="AG68" s="172">
        <f t="shared" ref="AG68" si="140">SUM(AG69:AG75)</f>
        <v>0</v>
      </c>
      <c r="AH68" s="173">
        <f t="shared" ref="AH68" si="141">SUM(AH69:AH75)</f>
        <v>0</v>
      </c>
      <c r="AI68" s="174">
        <f t="shared" ref="AI68" si="142">SUM(AI69:AI75)</f>
        <v>0</v>
      </c>
      <c r="AJ68" s="41">
        <f t="shared" ref="AJ68" si="143">SUM(AJ69:AJ75)</f>
        <v>0</v>
      </c>
      <c r="AK68" s="42">
        <f t="shared" ref="AK68" si="144">SUM(AK69:AK75)</f>
        <v>0</v>
      </c>
      <c r="AL68" s="42">
        <f t="shared" ref="AL68" si="145">SUM(AL69:AL75)</f>
        <v>0</v>
      </c>
      <c r="AM68" s="42">
        <f t="shared" ref="AM68" si="146">SUM(AM69:AM75)</f>
        <v>0</v>
      </c>
      <c r="AN68" s="42">
        <f t="shared" ref="AN68" si="147">SUM(AN69:AN75)</f>
        <v>0</v>
      </c>
      <c r="AO68" s="42">
        <f t="shared" ref="AO68" si="148">SUM(AO69:AO75)</f>
        <v>0</v>
      </c>
      <c r="AP68" s="43">
        <f t="shared" ref="AP68" si="149">SUM(AP69:AP75)</f>
        <v>0</v>
      </c>
      <c r="AQ68" s="105">
        <f t="shared" ref="AQ68" si="150">SUM(AQ69:AQ75)</f>
        <v>0</v>
      </c>
      <c r="AR68" s="42">
        <f t="shared" ref="AR68" si="151">SUM(AR69:AR75)</f>
        <v>0</v>
      </c>
      <c r="AS68" s="43">
        <f t="shared" ref="AS68" si="152">SUM(AS69:AS75)</f>
        <v>0</v>
      </c>
      <c r="AT68" s="105">
        <f t="shared" ref="AT68" si="153">SUM(AT69:AT75)</f>
        <v>0</v>
      </c>
      <c r="AU68" s="42">
        <f t="shared" ref="AU68" si="154">SUM(AU69:AU75)</f>
        <v>0</v>
      </c>
      <c r="AV68" s="42">
        <f t="shared" ref="AV68" si="155">SUM(AV69:AV75)</f>
        <v>0</v>
      </c>
      <c r="AW68" s="42">
        <f t="shared" ref="AW68" si="156">SUM(AW69:AW75)</f>
        <v>0</v>
      </c>
      <c r="AX68" s="106">
        <f t="shared" ref="AX68" si="157">SUM(AX69:AX75)</f>
        <v>0</v>
      </c>
      <c r="AY68" s="44" t="s">
        <v>1687</v>
      </c>
      <c r="AZ68" s="44" t="s">
        <v>1688</v>
      </c>
      <c r="BA68" s="45" t="s">
        <v>1689</v>
      </c>
    </row>
    <row r="69" spans="1:53" ht="33.75" x14ac:dyDescent="0.2">
      <c r="A69" s="933"/>
      <c r="B69" s="935" t="str">
        <f>VLOOKUP($D$9,'PROYECTOS REGISTRADOS'!$A$2:$D$82,4,0)</f>
        <v>Mejoramiento de la Cobertura de Alcantarillado en el Área Urbana y Área Rural en el Municipio de Tocancipá, Cundinamarca, Centro Oriente</v>
      </c>
      <c r="C69" s="938" t="str">
        <f>VLOOKUP($D$9,'PROYECTOS REGISTRADOS'!$A$2:$D$82,3,0)</f>
        <v>2016-25817-0033</v>
      </c>
      <c r="D69" s="941" t="s">
        <v>1407</v>
      </c>
      <c r="E69" s="947" t="str">
        <f>IF(D69=0,"0-0",(VLOOKUP(D69,'CONSOLIDADO PLAN DESARROLLO'!$EL$9:$ET$304,2,0)))</f>
        <v>Construir y dotar Laboratorio de Agua Residual</v>
      </c>
      <c r="F69" s="944" t="str">
        <f>IF(D69=0,"0-0",(VLOOKUP(D69,'CONSOLIDADO PLAN DESARROLLO'!$EL$9:$ET$304,3,0)))</f>
        <v>No.  de Laboratorios construidos</v>
      </c>
      <c r="G69" s="966">
        <f>IF(D69=0,"0-0",(VLOOKUP(D69,'CONSOLIDADO PLAN DESARROLLO'!$EL$9:$ET$304,4,0)))</f>
        <v>0</v>
      </c>
      <c r="H69" s="950">
        <f>IF(D69=0,"0-0",(VLOOKUP(D69,'CONSOLIDADO PLAN DESARROLLO'!$EL$9:$ET$304,5,0)))</f>
        <v>1</v>
      </c>
      <c r="I69" s="953">
        <f>IF(D69=0,"0-0",(VLOOKUP(D69,'CONSOLIDADO PLAN DESARROLLO'!$EL$9:$ET$304,$R$3,0)))</f>
        <v>1</v>
      </c>
      <c r="J69" s="954"/>
      <c r="K69" s="959"/>
      <c r="L69" s="962"/>
      <c r="M69" s="852" t="s">
        <v>1937</v>
      </c>
      <c r="N69" s="850" t="s">
        <v>1938</v>
      </c>
      <c r="O69" s="854">
        <v>1</v>
      </c>
      <c r="P69" s="47"/>
      <c r="Q69" s="46"/>
      <c r="R69" s="863"/>
      <c r="S69" s="48"/>
      <c r="T69" s="866"/>
      <c r="U69" s="49"/>
      <c r="V69" s="866"/>
      <c r="W69" s="49"/>
      <c r="X69" s="866"/>
      <c r="Y69" s="49"/>
      <c r="Z69" s="866"/>
      <c r="AA69" s="49"/>
      <c r="AB69" s="866"/>
      <c r="AC69" s="49"/>
      <c r="AD69" s="866"/>
      <c r="AE69" s="49"/>
      <c r="AF69" s="866"/>
      <c r="AG69" s="50"/>
      <c r="AH69" s="860">
        <f>+R69+T69+V69+X69+Z69+AB69+AD69+AF69</f>
        <v>0</v>
      </c>
      <c r="AI69" s="104">
        <f t="shared" ref="AI69:AI74" si="158">AC69+AE69+AG69+S69+U69+W69+Y69+AA69</f>
        <v>0</v>
      </c>
      <c r="AJ69" s="51"/>
      <c r="AK69" s="52"/>
      <c r="AL69" s="52"/>
      <c r="AM69" s="52"/>
      <c r="AN69" s="52"/>
      <c r="AO69" s="52"/>
      <c r="AP69" s="53">
        <f t="shared" ref="AP69:AP74" si="159">SUM(AJ69:AO69)</f>
        <v>0</v>
      </c>
      <c r="AQ69" s="54"/>
      <c r="AR69" s="52"/>
      <c r="AS69" s="53">
        <f t="shared" ref="AS69:AS73" si="160">SUM(AQ69:AR69)</f>
        <v>0</v>
      </c>
      <c r="AT69" s="54"/>
      <c r="AU69" s="52"/>
      <c r="AV69" s="52"/>
      <c r="AW69" s="52"/>
      <c r="AX69" s="55"/>
      <c r="AY69" s="56"/>
      <c r="AZ69" s="56"/>
      <c r="BA69" s="57"/>
    </row>
    <row r="70" spans="1:53" ht="22.5" x14ac:dyDescent="0.2">
      <c r="A70" s="933"/>
      <c r="B70" s="935"/>
      <c r="C70" s="938"/>
      <c r="D70" s="941"/>
      <c r="E70" s="948"/>
      <c r="F70" s="944"/>
      <c r="G70" s="966"/>
      <c r="H70" s="950"/>
      <c r="I70" s="955"/>
      <c r="J70" s="956"/>
      <c r="K70" s="959"/>
      <c r="L70" s="963"/>
      <c r="M70" s="852" t="s">
        <v>1969</v>
      </c>
      <c r="N70" s="850" t="s">
        <v>1938</v>
      </c>
      <c r="O70" s="854">
        <v>1</v>
      </c>
      <c r="P70" s="47"/>
      <c r="Q70" s="46"/>
      <c r="R70" s="864"/>
      <c r="S70" s="48"/>
      <c r="T70" s="867"/>
      <c r="U70" s="49"/>
      <c r="V70" s="867"/>
      <c r="W70" s="49"/>
      <c r="X70" s="867"/>
      <c r="Y70" s="49"/>
      <c r="Z70" s="867"/>
      <c r="AA70" s="49"/>
      <c r="AB70" s="867"/>
      <c r="AC70" s="49"/>
      <c r="AD70" s="867"/>
      <c r="AE70" s="49"/>
      <c r="AF70" s="867"/>
      <c r="AG70" s="50"/>
      <c r="AH70" s="861"/>
      <c r="AI70" s="104">
        <f t="shared" si="158"/>
        <v>0</v>
      </c>
      <c r="AJ70" s="51"/>
      <c r="AK70" s="52"/>
      <c r="AL70" s="52"/>
      <c r="AM70" s="52"/>
      <c r="AN70" s="52"/>
      <c r="AO70" s="52"/>
      <c r="AP70" s="53">
        <f t="shared" si="159"/>
        <v>0</v>
      </c>
      <c r="AQ70" s="54"/>
      <c r="AR70" s="52"/>
      <c r="AS70" s="53">
        <f t="shared" si="160"/>
        <v>0</v>
      </c>
      <c r="AT70" s="54"/>
      <c r="AU70" s="52"/>
      <c r="AV70" s="52"/>
      <c r="AW70" s="52"/>
      <c r="AX70" s="55"/>
      <c r="AY70" s="56"/>
      <c r="AZ70" s="56"/>
      <c r="BA70" s="57"/>
    </row>
    <row r="71" spans="1:53" ht="33.75" x14ac:dyDescent="0.2">
      <c r="A71" s="933"/>
      <c r="B71" s="935"/>
      <c r="C71" s="938"/>
      <c r="D71" s="941"/>
      <c r="E71" s="948"/>
      <c r="F71" s="944"/>
      <c r="G71" s="966"/>
      <c r="H71" s="950"/>
      <c r="I71" s="955"/>
      <c r="J71" s="956"/>
      <c r="K71" s="959"/>
      <c r="L71" s="963"/>
      <c r="M71" s="852" t="s">
        <v>1970</v>
      </c>
      <c r="N71" s="850" t="s">
        <v>1938</v>
      </c>
      <c r="O71" s="854">
        <v>1</v>
      </c>
      <c r="P71" s="47"/>
      <c r="Q71" s="46"/>
      <c r="R71" s="864"/>
      <c r="S71" s="48"/>
      <c r="T71" s="867"/>
      <c r="U71" s="49"/>
      <c r="V71" s="867"/>
      <c r="W71" s="49"/>
      <c r="X71" s="867"/>
      <c r="Y71" s="49"/>
      <c r="Z71" s="867"/>
      <c r="AA71" s="49"/>
      <c r="AB71" s="867"/>
      <c r="AC71" s="49"/>
      <c r="AD71" s="867"/>
      <c r="AE71" s="49"/>
      <c r="AF71" s="867"/>
      <c r="AG71" s="50"/>
      <c r="AH71" s="861"/>
      <c r="AI71" s="104">
        <f t="shared" si="158"/>
        <v>0</v>
      </c>
      <c r="AJ71" s="51"/>
      <c r="AK71" s="52"/>
      <c r="AL71" s="52"/>
      <c r="AM71" s="52"/>
      <c r="AN71" s="52"/>
      <c r="AO71" s="52"/>
      <c r="AP71" s="53">
        <f t="shared" si="159"/>
        <v>0</v>
      </c>
      <c r="AQ71" s="54"/>
      <c r="AR71" s="52"/>
      <c r="AS71" s="53">
        <f t="shared" si="160"/>
        <v>0</v>
      </c>
      <c r="AT71" s="54"/>
      <c r="AU71" s="52"/>
      <c r="AV71" s="52"/>
      <c r="AW71" s="52"/>
      <c r="AX71" s="55"/>
      <c r="AY71" s="56"/>
      <c r="AZ71" s="56"/>
      <c r="BA71" s="57"/>
    </row>
    <row r="72" spans="1:53" ht="33.75" x14ac:dyDescent="0.2">
      <c r="A72" s="933"/>
      <c r="B72" s="935"/>
      <c r="C72" s="938"/>
      <c r="D72" s="941"/>
      <c r="E72" s="948"/>
      <c r="F72" s="944"/>
      <c r="G72" s="966"/>
      <c r="H72" s="950"/>
      <c r="I72" s="955"/>
      <c r="J72" s="956"/>
      <c r="K72" s="959"/>
      <c r="L72" s="963"/>
      <c r="M72" s="852" t="s">
        <v>1971</v>
      </c>
      <c r="N72" s="850" t="s">
        <v>1938</v>
      </c>
      <c r="O72" s="854">
        <v>1</v>
      </c>
      <c r="P72" s="47"/>
      <c r="Q72" s="46"/>
      <c r="R72" s="864"/>
      <c r="S72" s="48"/>
      <c r="T72" s="867"/>
      <c r="U72" s="49"/>
      <c r="V72" s="867"/>
      <c r="W72" s="49"/>
      <c r="X72" s="867"/>
      <c r="Y72" s="49"/>
      <c r="Z72" s="867"/>
      <c r="AA72" s="49"/>
      <c r="AB72" s="867"/>
      <c r="AC72" s="49"/>
      <c r="AD72" s="867"/>
      <c r="AE72" s="49"/>
      <c r="AF72" s="867"/>
      <c r="AG72" s="50"/>
      <c r="AH72" s="861"/>
      <c r="AI72" s="104">
        <f t="shared" si="158"/>
        <v>0</v>
      </c>
      <c r="AJ72" s="51"/>
      <c r="AK72" s="52"/>
      <c r="AL72" s="52"/>
      <c r="AM72" s="52"/>
      <c r="AN72" s="52"/>
      <c r="AO72" s="52"/>
      <c r="AP72" s="53">
        <f t="shared" si="159"/>
        <v>0</v>
      </c>
      <c r="AQ72" s="54"/>
      <c r="AR72" s="52"/>
      <c r="AS72" s="53">
        <f t="shared" si="160"/>
        <v>0</v>
      </c>
      <c r="AT72" s="54"/>
      <c r="AU72" s="52"/>
      <c r="AV72" s="52"/>
      <c r="AW72" s="52"/>
      <c r="AX72" s="55"/>
      <c r="AY72" s="56"/>
      <c r="AZ72" s="56"/>
      <c r="BA72" s="57"/>
    </row>
    <row r="73" spans="1:53" ht="22.5" x14ac:dyDescent="0.2">
      <c r="A73" s="933"/>
      <c r="B73" s="935"/>
      <c r="C73" s="938"/>
      <c r="D73" s="941"/>
      <c r="E73" s="948"/>
      <c r="F73" s="944"/>
      <c r="G73" s="966"/>
      <c r="H73" s="950"/>
      <c r="I73" s="955"/>
      <c r="J73" s="956"/>
      <c r="K73" s="959"/>
      <c r="L73" s="963"/>
      <c r="M73" s="852" t="s">
        <v>1972</v>
      </c>
      <c r="N73" s="850" t="s">
        <v>1938</v>
      </c>
      <c r="O73" s="854">
        <v>1</v>
      </c>
      <c r="P73" s="47"/>
      <c r="Q73" s="46"/>
      <c r="R73" s="864"/>
      <c r="S73" s="48"/>
      <c r="T73" s="867"/>
      <c r="U73" s="49"/>
      <c r="V73" s="867"/>
      <c r="W73" s="49"/>
      <c r="X73" s="867"/>
      <c r="Y73" s="49"/>
      <c r="Z73" s="867"/>
      <c r="AA73" s="49"/>
      <c r="AB73" s="867"/>
      <c r="AC73" s="49"/>
      <c r="AD73" s="867"/>
      <c r="AE73" s="49"/>
      <c r="AF73" s="867"/>
      <c r="AG73" s="50"/>
      <c r="AH73" s="861"/>
      <c r="AI73" s="104">
        <f t="shared" si="158"/>
        <v>0</v>
      </c>
      <c r="AJ73" s="51"/>
      <c r="AK73" s="52"/>
      <c r="AL73" s="52"/>
      <c r="AM73" s="52"/>
      <c r="AN73" s="52"/>
      <c r="AO73" s="52"/>
      <c r="AP73" s="53">
        <f t="shared" si="159"/>
        <v>0</v>
      </c>
      <c r="AQ73" s="54"/>
      <c r="AR73" s="52"/>
      <c r="AS73" s="53">
        <f t="shared" si="160"/>
        <v>0</v>
      </c>
      <c r="AT73" s="54"/>
      <c r="AU73" s="52"/>
      <c r="AV73" s="52"/>
      <c r="AW73" s="52"/>
      <c r="AX73" s="55"/>
      <c r="AY73" s="56"/>
      <c r="AZ73" s="56"/>
      <c r="BA73" s="57"/>
    </row>
    <row r="74" spans="1:53" ht="33.75" x14ac:dyDescent="0.2">
      <c r="A74" s="933"/>
      <c r="B74" s="936"/>
      <c r="C74" s="939"/>
      <c r="D74" s="942"/>
      <c r="E74" s="948"/>
      <c r="F74" s="945"/>
      <c r="G74" s="967"/>
      <c r="H74" s="951"/>
      <c r="I74" s="955"/>
      <c r="J74" s="956"/>
      <c r="K74" s="960"/>
      <c r="L74" s="963"/>
      <c r="M74" s="853" t="s">
        <v>1973</v>
      </c>
      <c r="N74" s="851" t="s">
        <v>1938</v>
      </c>
      <c r="O74" s="855">
        <v>1</v>
      </c>
      <c r="P74" s="108"/>
      <c r="Q74" s="107"/>
      <c r="R74" s="864"/>
      <c r="S74" s="109"/>
      <c r="T74" s="867"/>
      <c r="U74" s="110"/>
      <c r="V74" s="867"/>
      <c r="W74" s="110"/>
      <c r="X74" s="867"/>
      <c r="Y74" s="110"/>
      <c r="Z74" s="867"/>
      <c r="AA74" s="110"/>
      <c r="AB74" s="867"/>
      <c r="AC74" s="110"/>
      <c r="AD74" s="867"/>
      <c r="AE74" s="110"/>
      <c r="AF74" s="867"/>
      <c r="AG74" s="111"/>
      <c r="AH74" s="862"/>
      <c r="AI74" s="104">
        <f t="shared" si="158"/>
        <v>0</v>
      </c>
      <c r="AJ74" s="112"/>
      <c r="AK74" s="113"/>
      <c r="AL74" s="113"/>
      <c r="AM74" s="113"/>
      <c r="AN74" s="113"/>
      <c r="AO74" s="113"/>
      <c r="AP74" s="53">
        <f t="shared" si="159"/>
        <v>0</v>
      </c>
      <c r="AQ74" s="114"/>
      <c r="AR74" s="113"/>
      <c r="AS74" s="53">
        <f>SUM(AQ74:AR74)</f>
        <v>0</v>
      </c>
      <c r="AT74" s="114"/>
      <c r="AU74" s="113"/>
      <c r="AV74" s="113"/>
      <c r="AW74" s="113"/>
      <c r="AX74" s="115"/>
      <c r="AY74" s="116"/>
      <c r="AZ74" s="116"/>
      <c r="BA74" s="117"/>
    </row>
    <row r="75" spans="1:53" ht="9.9499999999999993" customHeight="1" thickBot="1" x14ac:dyDescent="0.25">
      <c r="A75" s="934"/>
      <c r="B75" s="937"/>
      <c r="C75" s="940"/>
      <c r="D75" s="943"/>
      <c r="E75" s="949"/>
      <c r="F75" s="946"/>
      <c r="G75" s="968"/>
      <c r="H75" s="952"/>
      <c r="I75" s="957"/>
      <c r="J75" s="958"/>
      <c r="K75" s="961"/>
      <c r="L75" s="964"/>
      <c r="M75" s="181"/>
      <c r="N75" s="182"/>
      <c r="O75" s="183"/>
      <c r="P75" s="118"/>
      <c r="Q75" s="118"/>
      <c r="R75" s="865"/>
      <c r="S75" s="184"/>
      <c r="T75" s="868"/>
      <c r="U75" s="185"/>
      <c r="V75" s="868"/>
      <c r="W75" s="185"/>
      <c r="X75" s="868"/>
      <c r="Y75" s="185"/>
      <c r="Z75" s="868"/>
      <c r="AA75" s="185"/>
      <c r="AB75" s="868"/>
      <c r="AC75" s="185"/>
      <c r="AD75" s="868"/>
      <c r="AE75" s="185"/>
      <c r="AF75" s="868"/>
      <c r="AG75" s="186"/>
      <c r="AH75" s="119"/>
      <c r="AI75" s="120"/>
      <c r="AJ75" s="187"/>
      <c r="AK75" s="188"/>
      <c r="AL75" s="188"/>
      <c r="AM75" s="188"/>
      <c r="AN75" s="188"/>
      <c r="AO75" s="188"/>
      <c r="AP75" s="121"/>
      <c r="AQ75" s="189"/>
      <c r="AR75" s="188"/>
      <c r="AS75" s="121"/>
      <c r="AT75" s="189"/>
      <c r="AU75" s="188"/>
      <c r="AV75" s="188"/>
      <c r="AW75" s="188"/>
      <c r="AX75" s="190"/>
      <c r="AY75" s="191"/>
      <c r="AZ75" s="191"/>
      <c r="BA75" s="192"/>
    </row>
    <row r="76" spans="1:53" ht="6" customHeight="1" x14ac:dyDescent="0.2">
      <c r="A76" s="157"/>
      <c r="B76" s="193"/>
      <c r="C76" s="193"/>
      <c r="D76" s="193"/>
      <c r="E76" s="193"/>
      <c r="F76" s="193"/>
      <c r="G76" s="193"/>
      <c r="H76" s="193"/>
      <c r="I76" s="965"/>
      <c r="J76" s="965"/>
      <c r="K76" s="193"/>
      <c r="L76" s="193"/>
      <c r="M76" s="193"/>
      <c r="N76" s="193"/>
      <c r="O76" s="193"/>
      <c r="P76" s="193"/>
      <c r="Q76" s="193"/>
      <c r="R76" s="193"/>
      <c r="S76" s="193"/>
      <c r="T76" s="193"/>
      <c r="U76" s="193"/>
      <c r="V76" s="193"/>
      <c r="W76" s="193"/>
      <c r="X76" s="193"/>
      <c r="Y76" s="193"/>
      <c r="Z76" s="193"/>
      <c r="AA76" s="193"/>
      <c r="AB76" s="193"/>
      <c r="AC76" s="193"/>
      <c r="AD76" s="193"/>
      <c r="AE76" s="193"/>
      <c r="AF76" s="193"/>
      <c r="AG76" s="193"/>
      <c r="AH76" s="193"/>
      <c r="AI76" s="194"/>
      <c r="AJ76" s="194"/>
      <c r="AK76" s="194"/>
      <c r="AL76" s="194"/>
      <c r="AM76" s="194"/>
      <c r="AN76" s="194"/>
      <c r="AO76" s="195"/>
      <c r="AP76" s="194"/>
      <c r="AQ76" s="194"/>
      <c r="AR76" s="194"/>
      <c r="AS76" s="194"/>
      <c r="AT76" s="194"/>
      <c r="AU76" s="194"/>
      <c r="AV76" s="194"/>
      <c r="AW76" s="194"/>
      <c r="AX76" s="194"/>
      <c r="AY76" s="194"/>
      <c r="AZ76" s="194"/>
      <c r="BA76" s="157"/>
    </row>
    <row r="77" spans="1:53" ht="72" customHeight="1" x14ac:dyDescent="0.2">
      <c r="A77" s="932">
        <v>6</v>
      </c>
      <c r="B77" s="162" t="s">
        <v>1710</v>
      </c>
      <c r="C77" s="163" t="s">
        <v>1711</v>
      </c>
      <c r="D77" s="164" t="s">
        <v>21</v>
      </c>
      <c r="E77" s="164" t="s">
        <v>1899</v>
      </c>
      <c r="F77" s="163" t="s">
        <v>1712</v>
      </c>
      <c r="G77" s="165" t="s">
        <v>1680</v>
      </c>
      <c r="H77" s="165" t="s">
        <v>1681</v>
      </c>
      <c r="I77" s="166" t="s">
        <v>1915</v>
      </c>
      <c r="J77" s="167">
        <f>+$N$3</f>
        <v>2017</v>
      </c>
      <c r="K77" s="165" t="s">
        <v>1932</v>
      </c>
      <c r="L77" s="166" t="s">
        <v>1933</v>
      </c>
      <c r="M77" s="163" t="s">
        <v>1713</v>
      </c>
      <c r="N77" s="163" t="s">
        <v>1714</v>
      </c>
      <c r="O77" s="163" t="s">
        <v>1715</v>
      </c>
      <c r="P77" s="163" t="s">
        <v>1716</v>
      </c>
      <c r="Q77" s="163" t="s">
        <v>1717</v>
      </c>
      <c r="R77" s="168">
        <f t="shared" ref="R77" si="161">SUM(R78:R84)</f>
        <v>0</v>
      </c>
      <c r="S77" s="169">
        <f t="shared" ref="S77" si="162">SUM(S78:S84)</f>
        <v>0</v>
      </c>
      <c r="T77" s="170">
        <f t="shared" ref="T77" si="163">SUM(T78:T84)</f>
        <v>0</v>
      </c>
      <c r="U77" s="171">
        <f t="shared" ref="U77" si="164">SUM(U78:U84)</f>
        <v>0</v>
      </c>
      <c r="V77" s="170">
        <f t="shared" ref="V77" si="165">SUM(V78:V84)</f>
        <v>0</v>
      </c>
      <c r="W77" s="171">
        <f t="shared" ref="W77" si="166">SUM(W78:W84)</f>
        <v>0</v>
      </c>
      <c r="X77" s="170">
        <f t="shared" ref="X77" si="167">SUM(X78:X84)</f>
        <v>0</v>
      </c>
      <c r="Y77" s="171">
        <f t="shared" ref="Y77" si="168">SUM(Y78:Y84)</f>
        <v>0</v>
      </c>
      <c r="Z77" s="170">
        <f t="shared" ref="Z77" si="169">SUM(Z78:Z84)</f>
        <v>0</v>
      </c>
      <c r="AA77" s="171">
        <f t="shared" ref="AA77" si="170">SUM(AA78:AA84)</f>
        <v>0</v>
      </c>
      <c r="AB77" s="170">
        <f t="shared" ref="AB77" si="171">SUM(AB78:AB84)</f>
        <v>0</v>
      </c>
      <c r="AC77" s="171">
        <f t="shared" ref="AC77" si="172">SUM(AC78:AC84)</f>
        <v>0</v>
      </c>
      <c r="AD77" s="170">
        <f t="shared" ref="AD77" si="173">SUM(AD78:AD84)</f>
        <v>0</v>
      </c>
      <c r="AE77" s="171">
        <f t="shared" ref="AE77" si="174">SUM(AE78:AE84)</f>
        <v>0</v>
      </c>
      <c r="AF77" s="170">
        <f t="shared" ref="AF77" si="175">SUM(AF78:AF84)</f>
        <v>0</v>
      </c>
      <c r="AG77" s="172">
        <f t="shared" ref="AG77" si="176">SUM(AG78:AG84)</f>
        <v>0</v>
      </c>
      <c r="AH77" s="173">
        <f t="shared" ref="AH77" si="177">SUM(AH78:AH84)</f>
        <v>0</v>
      </c>
      <c r="AI77" s="174">
        <f t="shared" ref="AI77" si="178">SUM(AI78:AI84)</f>
        <v>0</v>
      </c>
      <c r="AJ77" s="41">
        <f t="shared" ref="AJ77" si="179">SUM(AJ78:AJ84)</f>
        <v>0</v>
      </c>
      <c r="AK77" s="42">
        <f t="shared" ref="AK77" si="180">SUM(AK78:AK84)</f>
        <v>0</v>
      </c>
      <c r="AL77" s="42">
        <f t="shared" ref="AL77" si="181">SUM(AL78:AL84)</f>
        <v>0</v>
      </c>
      <c r="AM77" s="42">
        <f t="shared" ref="AM77" si="182">SUM(AM78:AM84)</f>
        <v>0</v>
      </c>
      <c r="AN77" s="42">
        <f t="shared" ref="AN77" si="183">SUM(AN78:AN84)</f>
        <v>0</v>
      </c>
      <c r="AO77" s="42">
        <f t="shared" ref="AO77" si="184">SUM(AO78:AO84)</f>
        <v>0</v>
      </c>
      <c r="AP77" s="43">
        <f t="shared" ref="AP77" si="185">SUM(AP78:AP84)</f>
        <v>0</v>
      </c>
      <c r="AQ77" s="105">
        <f t="shared" ref="AQ77" si="186">SUM(AQ78:AQ84)</f>
        <v>0</v>
      </c>
      <c r="AR77" s="42">
        <f t="shared" ref="AR77" si="187">SUM(AR78:AR84)</f>
        <v>0</v>
      </c>
      <c r="AS77" s="43">
        <f t="shared" ref="AS77" si="188">SUM(AS78:AS84)</f>
        <v>0</v>
      </c>
      <c r="AT77" s="105">
        <f t="shared" ref="AT77" si="189">SUM(AT78:AT84)</f>
        <v>0</v>
      </c>
      <c r="AU77" s="42">
        <f t="shared" ref="AU77" si="190">SUM(AU78:AU84)</f>
        <v>0</v>
      </c>
      <c r="AV77" s="42">
        <f t="shared" ref="AV77" si="191">SUM(AV78:AV84)</f>
        <v>0</v>
      </c>
      <c r="AW77" s="42">
        <f t="shared" ref="AW77" si="192">SUM(AW78:AW84)</f>
        <v>0</v>
      </c>
      <c r="AX77" s="106">
        <f t="shared" ref="AX77" si="193">SUM(AX78:AX84)</f>
        <v>0</v>
      </c>
      <c r="AY77" s="44" t="s">
        <v>1687</v>
      </c>
      <c r="AZ77" s="44" t="s">
        <v>1688</v>
      </c>
      <c r="BA77" s="45" t="s">
        <v>1689</v>
      </c>
    </row>
    <row r="78" spans="1:53" ht="33.75" x14ac:dyDescent="0.2">
      <c r="A78" s="933"/>
      <c r="B78" s="935" t="str">
        <f>VLOOKUP($D$9,'PROYECTOS REGISTRADOS'!$A$2:$D$82,4,0)</f>
        <v>Mejoramiento de la Cobertura de Alcantarillado en el Área Urbana y Área Rural en el Municipio de Tocancipá, Cundinamarca, Centro Oriente</v>
      </c>
      <c r="C78" s="938" t="str">
        <f>VLOOKUP($D$9,'PROYECTOS REGISTRADOS'!$A$2:$D$82,3,0)</f>
        <v>2016-25817-0033</v>
      </c>
      <c r="D78" s="941" t="s">
        <v>1409</v>
      </c>
      <c r="E78" s="947" t="str">
        <f>IF(D78=0,"0-0",(VLOOKUP(D78,'CONSOLIDADO PLAN DESARROLLO'!$EL$9:$ET$304,2,0)))</f>
        <v>Construir y dotar Laboratorio de Agua Residual</v>
      </c>
      <c r="F78" s="944" t="str">
        <f>IF(D78=0,"0-0",(VLOOKUP(D78,'CONSOLIDADO PLAN DESARROLLO'!$EL$9:$ET$304,3,0)))</f>
        <v>No.  de Laboratorios dotados</v>
      </c>
      <c r="G78" s="966">
        <f>IF(D78=0,"0-0",(VLOOKUP(D78,'CONSOLIDADO PLAN DESARROLLO'!$EL$9:$ET$304,4,0)))</f>
        <v>0</v>
      </c>
      <c r="H78" s="950">
        <f>IF(D78=0,"0-0",(VLOOKUP(D78,'CONSOLIDADO PLAN DESARROLLO'!$EL$9:$ET$304,5,0)))</f>
        <v>1</v>
      </c>
      <c r="I78" s="953">
        <f>IF(D78=0,"0-0",(VLOOKUP(D78,'CONSOLIDADO PLAN DESARROLLO'!$EL$9:$ET$304,$R$3,0)))</f>
        <v>1</v>
      </c>
      <c r="J78" s="954"/>
      <c r="K78" s="959"/>
      <c r="L78" s="962"/>
      <c r="M78" s="852" t="s">
        <v>1937</v>
      </c>
      <c r="N78" s="850" t="s">
        <v>1938</v>
      </c>
      <c r="O78" s="854">
        <v>1</v>
      </c>
      <c r="P78" s="47"/>
      <c r="Q78" s="46"/>
      <c r="R78" s="863"/>
      <c r="S78" s="48"/>
      <c r="T78" s="866"/>
      <c r="U78" s="49"/>
      <c r="V78" s="866"/>
      <c r="W78" s="49"/>
      <c r="X78" s="866"/>
      <c r="Y78" s="49"/>
      <c r="Z78" s="866"/>
      <c r="AA78" s="49"/>
      <c r="AB78" s="866"/>
      <c r="AC78" s="49"/>
      <c r="AD78" s="866"/>
      <c r="AE78" s="49"/>
      <c r="AF78" s="866"/>
      <c r="AG78" s="50"/>
      <c r="AH78" s="860">
        <f>+R78+T78+V78+X78+Z78+AB78+AD78+AF78</f>
        <v>0</v>
      </c>
      <c r="AI78" s="104">
        <f t="shared" ref="AI78:AI83" si="194">AC78+AE78+AG78+S78+U78+W78+Y78+AA78</f>
        <v>0</v>
      </c>
      <c r="AJ78" s="51"/>
      <c r="AK78" s="52"/>
      <c r="AL78" s="52"/>
      <c r="AM78" s="52"/>
      <c r="AN78" s="52"/>
      <c r="AO78" s="52"/>
      <c r="AP78" s="53">
        <f t="shared" ref="AP78:AP83" si="195">SUM(AJ78:AO78)</f>
        <v>0</v>
      </c>
      <c r="AQ78" s="54"/>
      <c r="AR78" s="52"/>
      <c r="AS78" s="53">
        <f t="shared" ref="AS78:AS82" si="196">SUM(AQ78:AR78)</f>
        <v>0</v>
      </c>
      <c r="AT78" s="54"/>
      <c r="AU78" s="52"/>
      <c r="AV78" s="52"/>
      <c r="AW78" s="52"/>
      <c r="AX78" s="55"/>
      <c r="AY78" s="56"/>
      <c r="AZ78" s="56"/>
      <c r="BA78" s="57"/>
    </row>
    <row r="79" spans="1:53" ht="17.25" customHeight="1" x14ac:dyDescent="0.2">
      <c r="A79" s="933"/>
      <c r="B79" s="935"/>
      <c r="C79" s="938"/>
      <c r="D79" s="941"/>
      <c r="E79" s="948"/>
      <c r="F79" s="944"/>
      <c r="G79" s="966"/>
      <c r="H79" s="950"/>
      <c r="I79" s="955"/>
      <c r="J79" s="956"/>
      <c r="K79" s="959"/>
      <c r="L79" s="963"/>
      <c r="M79" s="852" t="s">
        <v>1974</v>
      </c>
      <c r="N79" s="850" t="s">
        <v>1938</v>
      </c>
      <c r="O79" s="854">
        <v>1</v>
      </c>
      <c r="P79" s="47"/>
      <c r="Q79" s="46"/>
      <c r="R79" s="864"/>
      <c r="S79" s="48"/>
      <c r="T79" s="867"/>
      <c r="U79" s="49"/>
      <c r="V79" s="867"/>
      <c r="W79" s="49"/>
      <c r="X79" s="867"/>
      <c r="Y79" s="49"/>
      <c r="Z79" s="867"/>
      <c r="AA79" s="49"/>
      <c r="AB79" s="867"/>
      <c r="AC79" s="49"/>
      <c r="AD79" s="867"/>
      <c r="AE79" s="49"/>
      <c r="AF79" s="867"/>
      <c r="AG79" s="50"/>
      <c r="AH79" s="861"/>
      <c r="AI79" s="104">
        <f t="shared" si="194"/>
        <v>0</v>
      </c>
      <c r="AJ79" s="51"/>
      <c r="AK79" s="52"/>
      <c r="AL79" s="52"/>
      <c r="AM79" s="52"/>
      <c r="AN79" s="52"/>
      <c r="AO79" s="52"/>
      <c r="AP79" s="53">
        <f t="shared" si="195"/>
        <v>0</v>
      </c>
      <c r="AQ79" s="54"/>
      <c r="AR79" s="52"/>
      <c r="AS79" s="53">
        <f t="shared" si="196"/>
        <v>0</v>
      </c>
      <c r="AT79" s="54"/>
      <c r="AU79" s="52"/>
      <c r="AV79" s="52"/>
      <c r="AW79" s="52"/>
      <c r="AX79" s="55"/>
      <c r="AY79" s="56"/>
      <c r="AZ79" s="56"/>
      <c r="BA79" s="57"/>
    </row>
    <row r="80" spans="1:53" ht="22.5" x14ac:dyDescent="0.2">
      <c r="A80" s="933"/>
      <c r="B80" s="935"/>
      <c r="C80" s="938"/>
      <c r="D80" s="941"/>
      <c r="E80" s="948"/>
      <c r="F80" s="944"/>
      <c r="G80" s="966"/>
      <c r="H80" s="950"/>
      <c r="I80" s="955"/>
      <c r="J80" s="956"/>
      <c r="K80" s="959"/>
      <c r="L80" s="963"/>
      <c r="M80" s="852" t="s">
        <v>1975</v>
      </c>
      <c r="N80" s="850" t="s">
        <v>1938</v>
      </c>
      <c r="O80" s="854">
        <v>1</v>
      </c>
      <c r="P80" s="47"/>
      <c r="Q80" s="46"/>
      <c r="R80" s="864"/>
      <c r="S80" s="48"/>
      <c r="T80" s="867"/>
      <c r="U80" s="49"/>
      <c r="V80" s="867"/>
      <c r="W80" s="49"/>
      <c r="X80" s="867"/>
      <c r="Y80" s="49"/>
      <c r="Z80" s="867"/>
      <c r="AA80" s="49"/>
      <c r="AB80" s="867"/>
      <c r="AC80" s="49"/>
      <c r="AD80" s="867"/>
      <c r="AE80" s="49"/>
      <c r="AF80" s="867"/>
      <c r="AG80" s="50"/>
      <c r="AH80" s="861"/>
      <c r="AI80" s="104">
        <f t="shared" si="194"/>
        <v>0</v>
      </c>
      <c r="AJ80" s="51"/>
      <c r="AK80" s="52"/>
      <c r="AL80" s="52"/>
      <c r="AM80" s="52"/>
      <c r="AN80" s="52"/>
      <c r="AO80" s="52"/>
      <c r="AP80" s="53">
        <f t="shared" si="195"/>
        <v>0</v>
      </c>
      <c r="AQ80" s="54"/>
      <c r="AR80" s="52"/>
      <c r="AS80" s="53">
        <f t="shared" si="196"/>
        <v>0</v>
      </c>
      <c r="AT80" s="54"/>
      <c r="AU80" s="52"/>
      <c r="AV80" s="52"/>
      <c r="AW80" s="52"/>
      <c r="AX80" s="55"/>
      <c r="AY80" s="56"/>
      <c r="AZ80" s="56"/>
      <c r="BA80" s="57"/>
    </row>
    <row r="81" spans="1:53" ht="17.25" customHeight="1" x14ac:dyDescent="0.2">
      <c r="A81" s="933"/>
      <c r="B81" s="935"/>
      <c r="C81" s="938"/>
      <c r="D81" s="941"/>
      <c r="E81" s="948"/>
      <c r="F81" s="944"/>
      <c r="G81" s="966"/>
      <c r="H81" s="950"/>
      <c r="I81" s="955"/>
      <c r="J81" s="956"/>
      <c r="K81" s="959"/>
      <c r="L81" s="963"/>
      <c r="M81" s="852" t="s">
        <v>1976</v>
      </c>
      <c r="N81" s="850" t="s">
        <v>1938</v>
      </c>
      <c r="O81" s="854">
        <v>1</v>
      </c>
      <c r="P81" s="47"/>
      <c r="Q81" s="46"/>
      <c r="R81" s="864"/>
      <c r="S81" s="48"/>
      <c r="T81" s="867"/>
      <c r="U81" s="49"/>
      <c r="V81" s="867"/>
      <c r="W81" s="49"/>
      <c r="X81" s="867"/>
      <c r="Y81" s="49"/>
      <c r="Z81" s="867"/>
      <c r="AA81" s="49"/>
      <c r="AB81" s="867"/>
      <c r="AC81" s="49"/>
      <c r="AD81" s="867"/>
      <c r="AE81" s="49"/>
      <c r="AF81" s="867"/>
      <c r="AG81" s="50"/>
      <c r="AH81" s="861"/>
      <c r="AI81" s="104">
        <f t="shared" si="194"/>
        <v>0</v>
      </c>
      <c r="AJ81" s="51"/>
      <c r="AK81" s="52"/>
      <c r="AL81" s="52"/>
      <c r="AM81" s="52"/>
      <c r="AN81" s="52"/>
      <c r="AO81" s="52"/>
      <c r="AP81" s="53">
        <f t="shared" si="195"/>
        <v>0</v>
      </c>
      <c r="AQ81" s="54"/>
      <c r="AR81" s="52"/>
      <c r="AS81" s="53">
        <f t="shared" si="196"/>
        <v>0</v>
      </c>
      <c r="AT81" s="54"/>
      <c r="AU81" s="52"/>
      <c r="AV81" s="52"/>
      <c r="AW81" s="52"/>
      <c r="AX81" s="55"/>
      <c r="AY81" s="56"/>
      <c r="AZ81" s="56"/>
      <c r="BA81" s="57"/>
    </row>
    <row r="82" spans="1:53" ht="17.25" customHeight="1" x14ac:dyDescent="0.2">
      <c r="A82" s="933"/>
      <c r="B82" s="935"/>
      <c r="C82" s="938"/>
      <c r="D82" s="941"/>
      <c r="E82" s="948"/>
      <c r="F82" s="944"/>
      <c r="G82" s="966"/>
      <c r="H82" s="950"/>
      <c r="I82" s="955"/>
      <c r="J82" s="956"/>
      <c r="K82" s="959"/>
      <c r="L82" s="963"/>
      <c r="M82" s="175"/>
      <c r="N82" s="176"/>
      <c r="O82" s="177"/>
      <c r="P82" s="47"/>
      <c r="Q82" s="46"/>
      <c r="R82" s="864"/>
      <c r="S82" s="48"/>
      <c r="T82" s="867"/>
      <c r="U82" s="49"/>
      <c r="V82" s="867"/>
      <c r="W82" s="49"/>
      <c r="X82" s="867"/>
      <c r="Y82" s="49"/>
      <c r="Z82" s="867"/>
      <c r="AA82" s="49"/>
      <c r="AB82" s="867"/>
      <c r="AC82" s="49"/>
      <c r="AD82" s="867"/>
      <c r="AE82" s="49"/>
      <c r="AF82" s="867"/>
      <c r="AG82" s="50"/>
      <c r="AH82" s="861"/>
      <c r="AI82" s="104">
        <f t="shared" si="194"/>
        <v>0</v>
      </c>
      <c r="AJ82" s="51"/>
      <c r="AK82" s="52"/>
      <c r="AL82" s="52"/>
      <c r="AM82" s="52"/>
      <c r="AN82" s="52"/>
      <c r="AO82" s="52"/>
      <c r="AP82" s="53">
        <f t="shared" si="195"/>
        <v>0</v>
      </c>
      <c r="AQ82" s="54"/>
      <c r="AR82" s="52"/>
      <c r="AS82" s="53">
        <f t="shared" si="196"/>
        <v>0</v>
      </c>
      <c r="AT82" s="54"/>
      <c r="AU82" s="52"/>
      <c r="AV82" s="52"/>
      <c r="AW82" s="52"/>
      <c r="AX82" s="55"/>
      <c r="AY82" s="56"/>
      <c r="AZ82" s="56"/>
      <c r="BA82" s="57"/>
    </row>
    <row r="83" spans="1:53" ht="17.25" customHeight="1" x14ac:dyDescent="0.2">
      <c r="A83" s="933"/>
      <c r="B83" s="936"/>
      <c r="C83" s="939"/>
      <c r="D83" s="942"/>
      <c r="E83" s="948"/>
      <c r="F83" s="945"/>
      <c r="G83" s="967"/>
      <c r="H83" s="951"/>
      <c r="I83" s="955"/>
      <c r="J83" s="956"/>
      <c r="K83" s="960"/>
      <c r="L83" s="963"/>
      <c r="M83" s="178"/>
      <c r="N83" s="179"/>
      <c r="O83" s="180"/>
      <c r="P83" s="108"/>
      <c r="Q83" s="107"/>
      <c r="R83" s="864"/>
      <c r="S83" s="109"/>
      <c r="T83" s="867"/>
      <c r="U83" s="110"/>
      <c r="V83" s="867"/>
      <c r="W83" s="110"/>
      <c r="X83" s="867"/>
      <c r="Y83" s="110"/>
      <c r="Z83" s="867"/>
      <c r="AA83" s="110"/>
      <c r="AB83" s="867"/>
      <c r="AC83" s="110"/>
      <c r="AD83" s="867"/>
      <c r="AE83" s="110"/>
      <c r="AF83" s="867"/>
      <c r="AG83" s="111"/>
      <c r="AH83" s="862"/>
      <c r="AI83" s="104">
        <f t="shared" si="194"/>
        <v>0</v>
      </c>
      <c r="AJ83" s="112"/>
      <c r="AK83" s="113"/>
      <c r="AL83" s="113"/>
      <c r="AM83" s="113"/>
      <c r="AN83" s="113"/>
      <c r="AO83" s="113"/>
      <c r="AP83" s="53">
        <f t="shared" si="195"/>
        <v>0</v>
      </c>
      <c r="AQ83" s="114"/>
      <c r="AR83" s="113"/>
      <c r="AS83" s="53">
        <f>SUM(AQ83:AR83)</f>
        <v>0</v>
      </c>
      <c r="AT83" s="114"/>
      <c r="AU83" s="113"/>
      <c r="AV83" s="113"/>
      <c r="AW83" s="113"/>
      <c r="AX83" s="115"/>
      <c r="AY83" s="116"/>
      <c r="AZ83" s="116"/>
      <c r="BA83" s="117"/>
    </row>
    <row r="84" spans="1:53" ht="9.9499999999999993" customHeight="1" thickBot="1" x14ac:dyDescent="0.25">
      <c r="A84" s="934"/>
      <c r="B84" s="937"/>
      <c r="C84" s="940"/>
      <c r="D84" s="943"/>
      <c r="E84" s="949"/>
      <c r="F84" s="946"/>
      <c r="G84" s="968"/>
      <c r="H84" s="952"/>
      <c r="I84" s="957"/>
      <c r="J84" s="958"/>
      <c r="K84" s="961"/>
      <c r="L84" s="964"/>
      <c r="M84" s="181"/>
      <c r="N84" s="182"/>
      <c r="O84" s="183"/>
      <c r="P84" s="118"/>
      <c r="Q84" s="118"/>
      <c r="R84" s="865"/>
      <c r="S84" s="184"/>
      <c r="T84" s="868"/>
      <c r="U84" s="185"/>
      <c r="V84" s="868"/>
      <c r="W84" s="185"/>
      <c r="X84" s="868"/>
      <c r="Y84" s="185"/>
      <c r="Z84" s="868"/>
      <c r="AA84" s="185"/>
      <c r="AB84" s="868"/>
      <c r="AC84" s="185"/>
      <c r="AD84" s="868"/>
      <c r="AE84" s="185"/>
      <c r="AF84" s="868"/>
      <c r="AG84" s="186"/>
      <c r="AH84" s="119"/>
      <c r="AI84" s="120"/>
      <c r="AJ84" s="187"/>
      <c r="AK84" s="188"/>
      <c r="AL84" s="188"/>
      <c r="AM84" s="188"/>
      <c r="AN84" s="188"/>
      <c r="AO84" s="188"/>
      <c r="AP84" s="121"/>
      <c r="AQ84" s="189"/>
      <c r="AR84" s="188"/>
      <c r="AS84" s="121"/>
      <c r="AT84" s="189"/>
      <c r="AU84" s="188"/>
      <c r="AV84" s="188"/>
      <c r="AW84" s="188"/>
      <c r="AX84" s="190"/>
      <c r="AY84" s="191"/>
      <c r="AZ84" s="191"/>
      <c r="BA84" s="192"/>
    </row>
    <row r="85" spans="1:53" ht="6" customHeight="1" x14ac:dyDescent="0.2">
      <c r="A85" s="157"/>
      <c r="B85" s="193"/>
      <c r="C85" s="193"/>
      <c r="D85" s="193"/>
      <c r="E85" s="193"/>
      <c r="F85" s="193"/>
      <c r="G85" s="193"/>
      <c r="H85" s="193"/>
      <c r="I85" s="965"/>
      <c r="J85" s="965"/>
      <c r="K85" s="193"/>
      <c r="L85" s="193"/>
      <c r="M85" s="193"/>
      <c r="N85" s="193"/>
      <c r="O85" s="193"/>
      <c r="P85" s="193"/>
      <c r="Q85" s="193"/>
      <c r="R85" s="193"/>
      <c r="S85" s="193"/>
      <c r="T85" s="193"/>
      <c r="U85" s="193"/>
      <c r="V85" s="193"/>
      <c r="W85" s="193"/>
      <c r="X85" s="193"/>
      <c r="Y85" s="193"/>
      <c r="Z85" s="193"/>
      <c r="AA85" s="193"/>
      <c r="AB85" s="193"/>
      <c r="AC85" s="193"/>
      <c r="AD85" s="193"/>
      <c r="AE85" s="193"/>
      <c r="AF85" s="193"/>
      <c r="AG85" s="193"/>
      <c r="AH85" s="193"/>
      <c r="AI85" s="194"/>
      <c r="AJ85" s="194"/>
      <c r="AK85" s="194"/>
      <c r="AL85" s="194"/>
      <c r="AM85" s="194"/>
      <c r="AN85" s="194"/>
      <c r="AO85" s="195"/>
      <c r="AP85" s="194"/>
      <c r="AQ85" s="194"/>
      <c r="AR85" s="194"/>
      <c r="AS85" s="194"/>
      <c r="AT85" s="194"/>
      <c r="AU85" s="194"/>
      <c r="AV85" s="194"/>
      <c r="AW85" s="194"/>
      <c r="AX85" s="194"/>
      <c r="AY85" s="194"/>
      <c r="AZ85" s="194"/>
      <c r="BA85" s="157"/>
    </row>
    <row r="86" spans="1:53" ht="72" customHeight="1" x14ac:dyDescent="0.2">
      <c r="A86" s="932">
        <v>7</v>
      </c>
      <c r="B86" s="162" t="s">
        <v>1710</v>
      </c>
      <c r="C86" s="163" t="s">
        <v>1711</v>
      </c>
      <c r="D86" s="164" t="s">
        <v>21</v>
      </c>
      <c r="E86" s="164" t="s">
        <v>1899</v>
      </c>
      <c r="F86" s="163" t="s">
        <v>1712</v>
      </c>
      <c r="G86" s="165" t="s">
        <v>1680</v>
      </c>
      <c r="H86" s="165" t="s">
        <v>1681</v>
      </c>
      <c r="I86" s="166" t="s">
        <v>1915</v>
      </c>
      <c r="J86" s="167">
        <f>+$N$3</f>
        <v>2017</v>
      </c>
      <c r="K86" s="165" t="s">
        <v>1932</v>
      </c>
      <c r="L86" s="166" t="s">
        <v>1933</v>
      </c>
      <c r="M86" s="163" t="s">
        <v>1713</v>
      </c>
      <c r="N86" s="163" t="s">
        <v>1714</v>
      </c>
      <c r="O86" s="163" t="s">
        <v>1715</v>
      </c>
      <c r="P86" s="163" t="s">
        <v>1716</v>
      </c>
      <c r="Q86" s="163" t="s">
        <v>1717</v>
      </c>
      <c r="R86" s="168">
        <f t="shared" ref="R86" si="197">SUM(R87:R93)</f>
        <v>0</v>
      </c>
      <c r="S86" s="169">
        <f t="shared" ref="S86" si="198">SUM(S87:S93)</f>
        <v>0</v>
      </c>
      <c r="T86" s="170">
        <f t="shared" ref="T86" si="199">SUM(T87:T93)</f>
        <v>0</v>
      </c>
      <c r="U86" s="171">
        <f t="shared" ref="U86" si="200">SUM(U87:U93)</f>
        <v>0</v>
      </c>
      <c r="V86" s="170">
        <f t="shared" ref="V86" si="201">SUM(V87:V93)</f>
        <v>0</v>
      </c>
      <c r="W86" s="171">
        <f t="shared" ref="W86" si="202">SUM(W87:W93)</f>
        <v>0</v>
      </c>
      <c r="X86" s="170">
        <f t="shared" ref="X86" si="203">SUM(X87:X93)</f>
        <v>0</v>
      </c>
      <c r="Y86" s="171">
        <f t="shared" ref="Y86" si="204">SUM(Y87:Y93)</f>
        <v>0</v>
      </c>
      <c r="Z86" s="170">
        <f t="shared" ref="Z86" si="205">SUM(Z87:Z93)</f>
        <v>0</v>
      </c>
      <c r="AA86" s="171">
        <f t="shared" ref="AA86" si="206">SUM(AA87:AA93)</f>
        <v>0</v>
      </c>
      <c r="AB86" s="170">
        <f t="shared" ref="AB86" si="207">SUM(AB87:AB93)</f>
        <v>0</v>
      </c>
      <c r="AC86" s="171">
        <f t="shared" ref="AC86" si="208">SUM(AC87:AC93)</f>
        <v>0</v>
      </c>
      <c r="AD86" s="170">
        <f t="shared" ref="AD86" si="209">SUM(AD87:AD93)</f>
        <v>0</v>
      </c>
      <c r="AE86" s="171">
        <f t="shared" ref="AE86" si="210">SUM(AE87:AE93)</f>
        <v>0</v>
      </c>
      <c r="AF86" s="170">
        <f t="shared" ref="AF86" si="211">SUM(AF87:AF93)</f>
        <v>0</v>
      </c>
      <c r="AG86" s="172">
        <f t="shared" ref="AG86" si="212">SUM(AG87:AG93)</f>
        <v>0</v>
      </c>
      <c r="AH86" s="173">
        <f t="shared" ref="AH86" si="213">SUM(AH87:AH93)</f>
        <v>0</v>
      </c>
      <c r="AI86" s="174">
        <f t="shared" ref="AI86" si="214">SUM(AI87:AI93)</f>
        <v>0</v>
      </c>
      <c r="AJ86" s="41">
        <f t="shared" ref="AJ86" si="215">SUM(AJ87:AJ93)</f>
        <v>0</v>
      </c>
      <c r="AK86" s="42">
        <f t="shared" ref="AK86" si="216">SUM(AK87:AK93)</f>
        <v>0</v>
      </c>
      <c r="AL86" s="42">
        <f t="shared" ref="AL86" si="217">SUM(AL87:AL93)</f>
        <v>0</v>
      </c>
      <c r="AM86" s="42">
        <f t="shared" ref="AM86" si="218">SUM(AM87:AM93)</f>
        <v>0</v>
      </c>
      <c r="AN86" s="42">
        <f t="shared" ref="AN86" si="219">SUM(AN87:AN93)</f>
        <v>0</v>
      </c>
      <c r="AO86" s="42">
        <f t="shared" ref="AO86" si="220">SUM(AO87:AO93)</f>
        <v>0</v>
      </c>
      <c r="AP86" s="43">
        <f t="shared" ref="AP86" si="221">SUM(AP87:AP93)</f>
        <v>0</v>
      </c>
      <c r="AQ86" s="105">
        <f t="shared" ref="AQ86" si="222">SUM(AQ87:AQ93)</f>
        <v>0</v>
      </c>
      <c r="AR86" s="42">
        <f t="shared" ref="AR86" si="223">SUM(AR87:AR93)</f>
        <v>0</v>
      </c>
      <c r="AS86" s="43">
        <f t="shared" ref="AS86" si="224">SUM(AS87:AS93)</f>
        <v>0</v>
      </c>
      <c r="AT86" s="105">
        <f t="shared" ref="AT86" si="225">SUM(AT87:AT93)</f>
        <v>0</v>
      </c>
      <c r="AU86" s="42">
        <f t="shared" ref="AU86" si="226">SUM(AU87:AU93)</f>
        <v>0</v>
      </c>
      <c r="AV86" s="42">
        <f t="shared" ref="AV86" si="227">SUM(AV87:AV93)</f>
        <v>0</v>
      </c>
      <c r="AW86" s="42">
        <f t="shared" ref="AW86" si="228">SUM(AW87:AW93)</f>
        <v>0</v>
      </c>
      <c r="AX86" s="106">
        <f t="shared" ref="AX86" si="229">SUM(AX87:AX93)</f>
        <v>0</v>
      </c>
      <c r="AY86" s="44" t="s">
        <v>1687</v>
      </c>
      <c r="AZ86" s="44" t="s">
        <v>1688</v>
      </c>
      <c r="BA86" s="45" t="s">
        <v>1689</v>
      </c>
    </row>
    <row r="87" spans="1:53" ht="33.75" x14ac:dyDescent="0.2">
      <c r="A87" s="933"/>
      <c r="B87" s="935" t="str">
        <f>VLOOKUP($D$9,'PROYECTOS REGISTRADOS'!$A$2:$D$82,4,0)</f>
        <v>Mejoramiento de la Cobertura de Alcantarillado en el Área Urbana y Área Rural en el Municipio de Tocancipá, Cundinamarca, Centro Oriente</v>
      </c>
      <c r="C87" s="938" t="str">
        <f>VLOOKUP($D$9,'PROYECTOS REGISTRADOS'!$A$2:$D$82,3,0)</f>
        <v>2016-25817-0033</v>
      </c>
      <c r="D87" s="941" t="s">
        <v>1413</v>
      </c>
      <c r="E87" s="947" t="str">
        <f>IF(D87=0,"0-0",(VLOOKUP(D87,'CONSOLIDADO PLAN DESARROLLO'!$EL$9:$ET$304,2,0)))</f>
        <v>Terminar y poner en marcha de la PTAR Los Patos</v>
      </c>
      <c r="F87" s="944" t="str">
        <f>IF(D87=0,"0-0",(VLOOKUP(D87,'CONSOLIDADO PLAN DESARROLLO'!$EL$9:$ET$304,3,0)))</f>
        <v xml:space="preserve">No. de PTAR Los Patos terminada </v>
      </c>
      <c r="G87" s="966">
        <f>IF(D87=0,"0-0",(VLOOKUP(D87,'CONSOLIDADO PLAN DESARROLLO'!$EL$9:$ET$304,4,0)))</f>
        <v>0.4</v>
      </c>
      <c r="H87" s="950">
        <f>IF(D87=0,"0-0",(VLOOKUP(D87,'CONSOLIDADO PLAN DESARROLLO'!$EL$9:$ET$304,5,0)))</f>
        <v>1</v>
      </c>
      <c r="I87" s="953">
        <f>IF(D87=0,"0-0",(VLOOKUP(D87,'CONSOLIDADO PLAN DESARROLLO'!$EL$9:$ET$304,$R$3,0)))</f>
        <v>0.2</v>
      </c>
      <c r="J87" s="954"/>
      <c r="K87" s="959"/>
      <c r="L87" s="962"/>
      <c r="M87" s="852" t="s">
        <v>1937</v>
      </c>
      <c r="N87" s="850" t="s">
        <v>1938</v>
      </c>
      <c r="O87" s="854">
        <v>1</v>
      </c>
      <c r="P87" s="47"/>
      <c r="Q87" s="46"/>
      <c r="R87" s="863"/>
      <c r="S87" s="48"/>
      <c r="T87" s="866"/>
      <c r="U87" s="49"/>
      <c r="V87" s="866"/>
      <c r="W87" s="49"/>
      <c r="X87" s="866"/>
      <c r="Y87" s="49"/>
      <c r="Z87" s="866"/>
      <c r="AA87" s="49"/>
      <c r="AB87" s="866"/>
      <c r="AC87" s="49"/>
      <c r="AD87" s="866"/>
      <c r="AE87" s="49"/>
      <c r="AF87" s="866"/>
      <c r="AG87" s="50"/>
      <c r="AH87" s="860">
        <f>+R87+T87+V87+X87+Z87+AB87+AD87+AF87</f>
        <v>0</v>
      </c>
      <c r="AI87" s="104">
        <f t="shared" ref="AI87:AI92" si="230">AC87+AE87+AG87+S87+U87+W87+Y87+AA87</f>
        <v>0</v>
      </c>
      <c r="AJ87" s="51"/>
      <c r="AK87" s="52"/>
      <c r="AL87" s="52"/>
      <c r="AM87" s="52"/>
      <c r="AN87" s="52"/>
      <c r="AO87" s="52"/>
      <c r="AP87" s="53">
        <f t="shared" ref="AP87:AP92" si="231">SUM(AJ87:AO87)</f>
        <v>0</v>
      </c>
      <c r="AQ87" s="54"/>
      <c r="AR87" s="52"/>
      <c r="AS87" s="53">
        <f t="shared" ref="AS87:AS91" si="232">SUM(AQ87:AR87)</f>
        <v>0</v>
      </c>
      <c r="AT87" s="54"/>
      <c r="AU87" s="52"/>
      <c r="AV87" s="52"/>
      <c r="AW87" s="52"/>
      <c r="AX87" s="55"/>
      <c r="AY87" s="56"/>
      <c r="AZ87" s="56"/>
      <c r="BA87" s="57"/>
    </row>
    <row r="88" spans="1:53" ht="22.5" x14ac:dyDescent="0.2">
      <c r="A88" s="933"/>
      <c r="B88" s="935"/>
      <c r="C88" s="938"/>
      <c r="D88" s="941"/>
      <c r="E88" s="948"/>
      <c r="F88" s="944"/>
      <c r="G88" s="966"/>
      <c r="H88" s="950"/>
      <c r="I88" s="955"/>
      <c r="J88" s="956"/>
      <c r="K88" s="959"/>
      <c r="L88" s="963"/>
      <c r="M88" s="852" t="s">
        <v>1977</v>
      </c>
      <c r="N88" s="850" t="s">
        <v>1938</v>
      </c>
      <c r="O88" s="854">
        <v>1</v>
      </c>
      <c r="P88" s="47"/>
      <c r="Q88" s="46"/>
      <c r="R88" s="864"/>
      <c r="S88" s="48"/>
      <c r="T88" s="867"/>
      <c r="U88" s="49"/>
      <c r="V88" s="867"/>
      <c r="W88" s="49"/>
      <c r="X88" s="867"/>
      <c r="Y88" s="49"/>
      <c r="Z88" s="867"/>
      <c r="AA88" s="49"/>
      <c r="AB88" s="867"/>
      <c r="AC88" s="49"/>
      <c r="AD88" s="867"/>
      <c r="AE88" s="49"/>
      <c r="AF88" s="867"/>
      <c r="AG88" s="50"/>
      <c r="AH88" s="861"/>
      <c r="AI88" s="104">
        <f t="shared" si="230"/>
        <v>0</v>
      </c>
      <c r="AJ88" s="51"/>
      <c r="AK88" s="52"/>
      <c r="AL88" s="52"/>
      <c r="AM88" s="52"/>
      <c r="AN88" s="52"/>
      <c r="AO88" s="52"/>
      <c r="AP88" s="53">
        <f t="shared" si="231"/>
        <v>0</v>
      </c>
      <c r="AQ88" s="54"/>
      <c r="AR88" s="52"/>
      <c r="AS88" s="53">
        <f t="shared" si="232"/>
        <v>0</v>
      </c>
      <c r="AT88" s="54"/>
      <c r="AU88" s="52"/>
      <c r="AV88" s="52"/>
      <c r="AW88" s="52"/>
      <c r="AX88" s="55"/>
      <c r="AY88" s="56"/>
      <c r="AZ88" s="56"/>
      <c r="BA88" s="57"/>
    </row>
    <row r="89" spans="1:53" ht="33.75" x14ac:dyDescent="0.2">
      <c r="A89" s="933"/>
      <c r="B89" s="935"/>
      <c r="C89" s="938"/>
      <c r="D89" s="941"/>
      <c r="E89" s="948"/>
      <c r="F89" s="944"/>
      <c r="G89" s="966"/>
      <c r="H89" s="950"/>
      <c r="I89" s="955"/>
      <c r="J89" s="956"/>
      <c r="K89" s="959"/>
      <c r="L89" s="963"/>
      <c r="M89" s="852" t="s">
        <v>1978</v>
      </c>
      <c r="N89" s="850" t="s">
        <v>1938</v>
      </c>
      <c r="O89" s="854">
        <v>1</v>
      </c>
      <c r="P89" s="47"/>
      <c r="Q89" s="46"/>
      <c r="R89" s="864"/>
      <c r="S89" s="48"/>
      <c r="T89" s="867"/>
      <c r="U89" s="49"/>
      <c r="V89" s="867"/>
      <c r="W89" s="49"/>
      <c r="X89" s="867"/>
      <c r="Y89" s="49"/>
      <c r="Z89" s="867"/>
      <c r="AA89" s="49"/>
      <c r="AB89" s="867"/>
      <c r="AC89" s="49"/>
      <c r="AD89" s="867"/>
      <c r="AE89" s="49"/>
      <c r="AF89" s="867"/>
      <c r="AG89" s="50"/>
      <c r="AH89" s="861"/>
      <c r="AI89" s="104">
        <f t="shared" si="230"/>
        <v>0</v>
      </c>
      <c r="AJ89" s="51"/>
      <c r="AK89" s="52"/>
      <c r="AL89" s="52"/>
      <c r="AM89" s="52"/>
      <c r="AN89" s="52"/>
      <c r="AO89" s="52"/>
      <c r="AP89" s="53">
        <f t="shared" si="231"/>
        <v>0</v>
      </c>
      <c r="AQ89" s="54"/>
      <c r="AR89" s="52"/>
      <c r="AS89" s="53">
        <f t="shared" si="232"/>
        <v>0</v>
      </c>
      <c r="AT89" s="54"/>
      <c r="AU89" s="52"/>
      <c r="AV89" s="52"/>
      <c r="AW89" s="52"/>
      <c r="AX89" s="55"/>
      <c r="AY89" s="56"/>
      <c r="AZ89" s="56"/>
      <c r="BA89" s="57"/>
    </row>
    <row r="90" spans="1:53" ht="17.25" customHeight="1" x14ac:dyDescent="0.2">
      <c r="A90" s="933"/>
      <c r="B90" s="935"/>
      <c r="C90" s="938"/>
      <c r="D90" s="941"/>
      <c r="E90" s="948"/>
      <c r="F90" s="944"/>
      <c r="G90" s="966"/>
      <c r="H90" s="950"/>
      <c r="I90" s="955"/>
      <c r="J90" s="956"/>
      <c r="K90" s="959"/>
      <c r="L90" s="963"/>
      <c r="M90" s="175"/>
      <c r="N90" s="176"/>
      <c r="O90" s="177"/>
      <c r="P90" s="47"/>
      <c r="Q90" s="46"/>
      <c r="R90" s="864"/>
      <c r="S90" s="48"/>
      <c r="T90" s="867"/>
      <c r="U90" s="49"/>
      <c r="V90" s="867"/>
      <c r="W90" s="49"/>
      <c r="X90" s="867"/>
      <c r="Y90" s="49"/>
      <c r="Z90" s="867"/>
      <c r="AA90" s="49"/>
      <c r="AB90" s="867"/>
      <c r="AC90" s="49"/>
      <c r="AD90" s="867"/>
      <c r="AE90" s="49"/>
      <c r="AF90" s="867"/>
      <c r="AG90" s="50"/>
      <c r="AH90" s="861"/>
      <c r="AI90" s="104">
        <f t="shared" si="230"/>
        <v>0</v>
      </c>
      <c r="AJ90" s="51"/>
      <c r="AK90" s="52"/>
      <c r="AL90" s="52"/>
      <c r="AM90" s="52"/>
      <c r="AN90" s="52"/>
      <c r="AO90" s="52"/>
      <c r="AP90" s="53">
        <f t="shared" si="231"/>
        <v>0</v>
      </c>
      <c r="AQ90" s="54"/>
      <c r="AR90" s="52"/>
      <c r="AS90" s="53">
        <f t="shared" si="232"/>
        <v>0</v>
      </c>
      <c r="AT90" s="54"/>
      <c r="AU90" s="52"/>
      <c r="AV90" s="52"/>
      <c r="AW90" s="52"/>
      <c r="AX90" s="55"/>
      <c r="AY90" s="56"/>
      <c r="AZ90" s="56"/>
      <c r="BA90" s="57"/>
    </row>
    <row r="91" spans="1:53" ht="17.25" customHeight="1" x14ac:dyDescent="0.2">
      <c r="A91" s="933"/>
      <c r="B91" s="935"/>
      <c r="C91" s="938"/>
      <c r="D91" s="941"/>
      <c r="E91" s="948"/>
      <c r="F91" s="944"/>
      <c r="G91" s="966"/>
      <c r="H91" s="950"/>
      <c r="I91" s="955"/>
      <c r="J91" s="956"/>
      <c r="K91" s="959"/>
      <c r="L91" s="963"/>
      <c r="M91" s="175"/>
      <c r="N91" s="176"/>
      <c r="O91" s="177"/>
      <c r="P91" s="47"/>
      <c r="Q91" s="46"/>
      <c r="R91" s="864"/>
      <c r="S91" s="48"/>
      <c r="T91" s="867"/>
      <c r="U91" s="49"/>
      <c r="V91" s="867"/>
      <c r="W91" s="49"/>
      <c r="X91" s="867"/>
      <c r="Y91" s="49"/>
      <c r="Z91" s="867"/>
      <c r="AA91" s="49"/>
      <c r="AB91" s="867"/>
      <c r="AC91" s="49"/>
      <c r="AD91" s="867"/>
      <c r="AE91" s="49"/>
      <c r="AF91" s="867"/>
      <c r="AG91" s="50"/>
      <c r="AH91" s="861"/>
      <c r="AI91" s="104">
        <f t="shared" si="230"/>
        <v>0</v>
      </c>
      <c r="AJ91" s="51"/>
      <c r="AK91" s="52"/>
      <c r="AL91" s="52"/>
      <c r="AM91" s="52"/>
      <c r="AN91" s="52"/>
      <c r="AO91" s="52"/>
      <c r="AP91" s="53">
        <f t="shared" si="231"/>
        <v>0</v>
      </c>
      <c r="AQ91" s="54"/>
      <c r="AR91" s="52"/>
      <c r="AS91" s="53">
        <f t="shared" si="232"/>
        <v>0</v>
      </c>
      <c r="AT91" s="54"/>
      <c r="AU91" s="52"/>
      <c r="AV91" s="52"/>
      <c r="AW91" s="52"/>
      <c r="AX91" s="55"/>
      <c r="AY91" s="56"/>
      <c r="AZ91" s="56"/>
      <c r="BA91" s="57"/>
    </row>
    <row r="92" spans="1:53" ht="17.25" customHeight="1" x14ac:dyDescent="0.2">
      <c r="A92" s="933"/>
      <c r="B92" s="936"/>
      <c r="C92" s="939"/>
      <c r="D92" s="942"/>
      <c r="E92" s="948"/>
      <c r="F92" s="945"/>
      <c r="G92" s="967"/>
      <c r="H92" s="951"/>
      <c r="I92" s="955"/>
      <c r="J92" s="956"/>
      <c r="K92" s="960"/>
      <c r="L92" s="963"/>
      <c r="M92" s="178"/>
      <c r="N92" s="179"/>
      <c r="O92" s="180"/>
      <c r="P92" s="108"/>
      <c r="Q92" s="107"/>
      <c r="R92" s="864"/>
      <c r="S92" s="109"/>
      <c r="T92" s="867"/>
      <c r="U92" s="110"/>
      <c r="V92" s="867"/>
      <c r="W92" s="110"/>
      <c r="X92" s="867"/>
      <c r="Y92" s="110"/>
      <c r="Z92" s="867"/>
      <c r="AA92" s="110"/>
      <c r="AB92" s="867"/>
      <c r="AC92" s="110"/>
      <c r="AD92" s="867"/>
      <c r="AE92" s="110"/>
      <c r="AF92" s="867"/>
      <c r="AG92" s="111"/>
      <c r="AH92" s="862"/>
      <c r="AI92" s="104">
        <f t="shared" si="230"/>
        <v>0</v>
      </c>
      <c r="AJ92" s="112"/>
      <c r="AK92" s="113"/>
      <c r="AL92" s="113"/>
      <c r="AM92" s="113"/>
      <c r="AN92" s="113"/>
      <c r="AO92" s="113"/>
      <c r="AP92" s="53">
        <f t="shared" si="231"/>
        <v>0</v>
      </c>
      <c r="AQ92" s="114"/>
      <c r="AR92" s="113"/>
      <c r="AS92" s="53">
        <f>SUM(AQ92:AR92)</f>
        <v>0</v>
      </c>
      <c r="AT92" s="114"/>
      <c r="AU92" s="113"/>
      <c r="AV92" s="113"/>
      <c r="AW92" s="113"/>
      <c r="AX92" s="115"/>
      <c r="AY92" s="116"/>
      <c r="AZ92" s="116"/>
      <c r="BA92" s="117"/>
    </row>
    <row r="93" spans="1:53" ht="9.9499999999999993" customHeight="1" thickBot="1" x14ac:dyDescent="0.25">
      <c r="A93" s="934"/>
      <c r="B93" s="937"/>
      <c r="C93" s="940"/>
      <c r="D93" s="943"/>
      <c r="E93" s="949"/>
      <c r="F93" s="946"/>
      <c r="G93" s="968"/>
      <c r="H93" s="952"/>
      <c r="I93" s="957"/>
      <c r="J93" s="958"/>
      <c r="K93" s="961"/>
      <c r="L93" s="964"/>
      <c r="M93" s="181"/>
      <c r="N93" s="182"/>
      <c r="O93" s="183"/>
      <c r="P93" s="118"/>
      <c r="Q93" s="118"/>
      <c r="R93" s="865"/>
      <c r="S93" s="184"/>
      <c r="T93" s="868"/>
      <c r="U93" s="185"/>
      <c r="V93" s="868"/>
      <c r="W93" s="185"/>
      <c r="X93" s="868"/>
      <c r="Y93" s="185"/>
      <c r="Z93" s="868"/>
      <c r="AA93" s="185"/>
      <c r="AB93" s="868"/>
      <c r="AC93" s="185"/>
      <c r="AD93" s="868"/>
      <c r="AE93" s="185"/>
      <c r="AF93" s="868"/>
      <c r="AG93" s="186"/>
      <c r="AH93" s="119"/>
      <c r="AI93" s="120"/>
      <c r="AJ93" s="187"/>
      <c r="AK93" s="188"/>
      <c r="AL93" s="188"/>
      <c r="AM93" s="188"/>
      <c r="AN93" s="188"/>
      <c r="AO93" s="188"/>
      <c r="AP93" s="121"/>
      <c r="AQ93" s="189"/>
      <c r="AR93" s="188"/>
      <c r="AS93" s="121"/>
      <c r="AT93" s="189"/>
      <c r="AU93" s="188"/>
      <c r="AV93" s="188"/>
      <c r="AW93" s="188"/>
      <c r="AX93" s="190"/>
      <c r="AY93" s="191"/>
      <c r="AZ93" s="191"/>
      <c r="BA93" s="192"/>
    </row>
    <row r="94" spans="1:53" ht="6" customHeight="1" x14ac:dyDescent="0.2">
      <c r="A94" s="157"/>
      <c r="B94" s="193"/>
      <c r="C94" s="193"/>
      <c r="D94" s="193"/>
      <c r="E94" s="193"/>
      <c r="F94" s="193"/>
      <c r="G94" s="193"/>
      <c r="H94" s="193"/>
      <c r="I94" s="965"/>
      <c r="J94" s="965"/>
      <c r="K94" s="193"/>
      <c r="L94" s="193"/>
      <c r="M94" s="193"/>
      <c r="N94" s="193"/>
      <c r="O94" s="193"/>
      <c r="P94" s="193"/>
      <c r="Q94" s="193"/>
      <c r="R94" s="193"/>
      <c r="S94" s="193"/>
      <c r="T94" s="193"/>
      <c r="U94" s="193"/>
      <c r="V94" s="193"/>
      <c r="W94" s="193"/>
      <c r="X94" s="193"/>
      <c r="Y94" s="193"/>
      <c r="Z94" s="193"/>
      <c r="AA94" s="193"/>
      <c r="AB94" s="193"/>
      <c r="AC94" s="193"/>
      <c r="AD94" s="193"/>
      <c r="AE94" s="193"/>
      <c r="AF94" s="193"/>
      <c r="AG94" s="193"/>
      <c r="AH94" s="193"/>
      <c r="AI94" s="194"/>
      <c r="AJ94" s="194"/>
      <c r="AK94" s="194"/>
      <c r="AL94" s="194"/>
      <c r="AM94" s="194"/>
      <c r="AN94" s="194"/>
      <c r="AO94" s="195"/>
      <c r="AP94" s="194"/>
      <c r="AQ94" s="194"/>
      <c r="AR94" s="194"/>
      <c r="AS94" s="194"/>
      <c r="AT94" s="194"/>
      <c r="AU94" s="194"/>
      <c r="AV94" s="194"/>
      <c r="AW94" s="194"/>
      <c r="AX94" s="194"/>
      <c r="AY94" s="194"/>
      <c r="AZ94" s="194"/>
      <c r="BA94" s="157"/>
    </row>
    <row r="95" spans="1:53" ht="72" customHeight="1" x14ac:dyDescent="0.2">
      <c r="A95" s="932">
        <v>8</v>
      </c>
      <c r="B95" s="162" t="s">
        <v>1710</v>
      </c>
      <c r="C95" s="163" t="s">
        <v>1711</v>
      </c>
      <c r="D95" s="164" t="s">
        <v>21</v>
      </c>
      <c r="E95" s="164" t="s">
        <v>1899</v>
      </c>
      <c r="F95" s="163" t="s">
        <v>1712</v>
      </c>
      <c r="G95" s="165" t="s">
        <v>1680</v>
      </c>
      <c r="H95" s="165" t="s">
        <v>1681</v>
      </c>
      <c r="I95" s="166" t="s">
        <v>1915</v>
      </c>
      <c r="J95" s="167">
        <f>+$N$3</f>
        <v>2017</v>
      </c>
      <c r="K95" s="165" t="s">
        <v>1932</v>
      </c>
      <c r="L95" s="166" t="s">
        <v>1933</v>
      </c>
      <c r="M95" s="163" t="s">
        <v>1713</v>
      </c>
      <c r="N95" s="163" t="s">
        <v>1714</v>
      </c>
      <c r="O95" s="163" t="s">
        <v>1715</v>
      </c>
      <c r="P95" s="163" t="s">
        <v>1716</v>
      </c>
      <c r="Q95" s="163" t="s">
        <v>1717</v>
      </c>
      <c r="R95" s="168">
        <f t="shared" ref="R95" si="233">SUM(R96:R102)</f>
        <v>0</v>
      </c>
      <c r="S95" s="169">
        <f t="shared" ref="S95" si="234">SUM(S96:S102)</f>
        <v>0</v>
      </c>
      <c r="T95" s="170">
        <f t="shared" ref="T95" si="235">SUM(T96:T102)</f>
        <v>0</v>
      </c>
      <c r="U95" s="171">
        <f t="shared" ref="U95" si="236">SUM(U96:U102)</f>
        <v>0</v>
      </c>
      <c r="V95" s="170">
        <f t="shared" ref="V95" si="237">SUM(V96:V102)</f>
        <v>0</v>
      </c>
      <c r="W95" s="171">
        <f t="shared" ref="W95" si="238">SUM(W96:W102)</f>
        <v>0</v>
      </c>
      <c r="X95" s="170">
        <f t="shared" ref="X95" si="239">SUM(X96:X102)</f>
        <v>0</v>
      </c>
      <c r="Y95" s="171">
        <f t="shared" ref="Y95" si="240">SUM(Y96:Y102)</f>
        <v>0</v>
      </c>
      <c r="Z95" s="170">
        <f t="shared" ref="Z95" si="241">SUM(Z96:Z102)</f>
        <v>0</v>
      </c>
      <c r="AA95" s="171">
        <f t="shared" ref="AA95" si="242">SUM(AA96:AA102)</f>
        <v>0</v>
      </c>
      <c r="AB95" s="170">
        <f t="shared" ref="AB95" si="243">SUM(AB96:AB102)</f>
        <v>0</v>
      </c>
      <c r="AC95" s="171">
        <f t="shared" ref="AC95" si="244">SUM(AC96:AC102)</f>
        <v>0</v>
      </c>
      <c r="AD95" s="170">
        <f t="shared" ref="AD95" si="245">SUM(AD96:AD102)</f>
        <v>0</v>
      </c>
      <c r="AE95" s="171">
        <f t="shared" ref="AE95" si="246">SUM(AE96:AE102)</f>
        <v>0</v>
      </c>
      <c r="AF95" s="170">
        <f t="shared" ref="AF95" si="247">SUM(AF96:AF102)</f>
        <v>0</v>
      </c>
      <c r="AG95" s="172">
        <f t="shared" ref="AG95" si="248">SUM(AG96:AG102)</f>
        <v>0</v>
      </c>
      <c r="AH95" s="173">
        <f t="shared" ref="AH95" si="249">SUM(AH96:AH102)</f>
        <v>0</v>
      </c>
      <c r="AI95" s="174">
        <f t="shared" ref="AI95" si="250">SUM(AI96:AI102)</f>
        <v>0</v>
      </c>
      <c r="AJ95" s="41">
        <f t="shared" ref="AJ95" si="251">SUM(AJ96:AJ102)</f>
        <v>0</v>
      </c>
      <c r="AK95" s="42">
        <f t="shared" ref="AK95" si="252">SUM(AK96:AK102)</f>
        <v>0</v>
      </c>
      <c r="AL95" s="42">
        <f t="shared" ref="AL95" si="253">SUM(AL96:AL102)</f>
        <v>0</v>
      </c>
      <c r="AM95" s="42">
        <f t="shared" ref="AM95" si="254">SUM(AM96:AM102)</f>
        <v>0</v>
      </c>
      <c r="AN95" s="42">
        <f t="shared" ref="AN95" si="255">SUM(AN96:AN102)</f>
        <v>0</v>
      </c>
      <c r="AO95" s="42">
        <f t="shared" ref="AO95" si="256">SUM(AO96:AO102)</f>
        <v>0</v>
      </c>
      <c r="AP95" s="43">
        <f t="shared" ref="AP95" si="257">SUM(AP96:AP102)</f>
        <v>0</v>
      </c>
      <c r="AQ95" s="105">
        <f t="shared" ref="AQ95" si="258">SUM(AQ96:AQ102)</f>
        <v>0</v>
      </c>
      <c r="AR95" s="42">
        <f t="shared" ref="AR95" si="259">SUM(AR96:AR102)</f>
        <v>0</v>
      </c>
      <c r="AS95" s="43">
        <f t="shared" ref="AS95" si="260">SUM(AS96:AS102)</f>
        <v>0</v>
      </c>
      <c r="AT95" s="105">
        <f t="shared" ref="AT95" si="261">SUM(AT96:AT102)</f>
        <v>0</v>
      </c>
      <c r="AU95" s="42">
        <f t="shared" ref="AU95" si="262">SUM(AU96:AU102)</f>
        <v>0</v>
      </c>
      <c r="AV95" s="42">
        <f t="shared" ref="AV95" si="263">SUM(AV96:AV102)</f>
        <v>0</v>
      </c>
      <c r="AW95" s="42">
        <f t="shared" ref="AW95" si="264">SUM(AW96:AW102)</f>
        <v>0</v>
      </c>
      <c r="AX95" s="106">
        <f t="shared" ref="AX95" si="265">SUM(AX96:AX102)</f>
        <v>0</v>
      </c>
      <c r="AY95" s="44" t="s">
        <v>1687</v>
      </c>
      <c r="AZ95" s="44" t="s">
        <v>1688</v>
      </c>
      <c r="BA95" s="45" t="s">
        <v>1689</v>
      </c>
    </row>
    <row r="96" spans="1:53" ht="33.75" x14ac:dyDescent="0.2">
      <c r="A96" s="933"/>
      <c r="B96" s="935" t="str">
        <f>VLOOKUP($D$9,'PROYECTOS REGISTRADOS'!$A$2:$D$82,4,0)</f>
        <v>Mejoramiento de la Cobertura de Alcantarillado en el Área Urbana y Área Rural en el Municipio de Tocancipá, Cundinamarca, Centro Oriente</v>
      </c>
      <c r="C96" s="938" t="str">
        <f>VLOOKUP($D$9,'PROYECTOS REGISTRADOS'!$A$2:$D$82,3,0)</f>
        <v>2016-25817-0033</v>
      </c>
      <c r="D96" s="941" t="s">
        <v>1417</v>
      </c>
      <c r="E96" s="947" t="str">
        <f>IF(D96=0,"0-0",(VLOOKUP(D96,'CONSOLIDADO PLAN DESARROLLO'!$EL$9:$ET$304,2,0)))</f>
        <v>Terminar y poner en marcha de la PTAR Los Patos</v>
      </c>
      <c r="F96" s="944" t="str">
        <f>IF(D96=0,"0-0",(VLOOKUP(D96,'CONSOLIDADO PLAN DESARROLLO'!$EL$9:$ET$304,3,0)))</f>
        <v>No. de PTAR Los Patos operando</v>
      </c>
      <c r="G96" s="966">
        <f>IF(D96=0,"0-0",(VLOOKUP(D96,'CONSOLIDADO PLAN DESARROLLO'!$EL$9:$ET$304,4,0)))</f>
        <v>0</v>
      </c>
      <c r="H96" s="950">
        <f>IF(D96=0,"0-0",(VLOOKUP(D96,'CONSOLIDADO PLAN DESARROLLO'!$EL$9:$ET$304,5,0)))</f>
        <v>1</v>
      </c>
      <c r="I96" s="953">
        <f>IF(D96=0,"0-0",(VLOOKUP(D96,'CONSOLIDADO PLAN DESARROLLO'!$EL$9:$ET$304,$R$3,0)))</f>
        <v>0.5</v>
      </c>
      <c r="J96" s="954"/>
      <c r="K96" s="959"/>
      <c r="L96" s="962"/>
      <c r="M96" s="852" t="s">
        <v>1937</v>
      </c>
      <c r="N96" s="850" t="s">
        <v>1938</v>
      </c>
      <c r="O96" s="854">
        <v>1</v>
      </c>
      <c r="P96" s="47"/>
      <c r="Q96" s="46"/>
      <c r="R96" s="863"/>
      <c r="S96" s="48"/>
      <c r="T96" s="866"/>
      <c r="U96" s="49"/>
      <c r="V96" s="866"/>
      <c r="W96" s="49"/>
      <c r="X96" s="866"/>
      <c r="Y96" s="49"/>
      <c r="Z96" s="866"/>
      <c r="AA96" s="49"/>
      <c r="AB96" s="866"/>
      <c r="AC96" s="49"/>
      <c r="AD96" s="866"/>
      <c r="AE96" s="49"/>
      <c r="AF96" s="866"/>
      <c r="AG96" s="50"/>
      <c r="AH96" s="860">
        <f>+R96+T96+V96+X96+Z96+AB96+AD96+AF96</f>
        <v>0</v>
      </c>
      <c r="AI96" s="104">
        <f t="shared" ref="AI96:AI101" si="266">AC96+AE96+AG96+S96+U96+W96+Y96+AA96</f>
        <v>0</v>
      </c>
      <c r="AJ96" s="51"/>
      <c r="AK96" s="52"/>
      <c r="AL96" s="52"/>
      <c r="AM96" s="52"/>
      <c r="AN96" s="52"/>
      <c r="AO96" s="52"/>
      <c r="AP96" s="53">
        <f t="shared" ref="AP96:AP101" si="267">SUM(AJ96:AO96)</f>
        <v>0</v>
      </c>
      <c r="AQ96" s="54"/>
      <c r="AR96" s="52"/>
      <c r="AS96" s="53">
        <f t="shared" ref="AS96:AS100" si="268">SUM(AQ96:AR96)</f>
        <v>0</v>
      </c>
      <c r="AT96" s="54"/>
      <c r="AU96" s="52"/>
      <c r="AV96" s="52"/>
      <c r="AW96" s="52"/>
      <c r="AX96" s="55"/>
      <c r="AY96" s="56"/>
      <c r="AZ96" s="56"/>
      <c r="BA96" s="57"/>
    </row>
    <row r="97" spans="1:53" ht="22.5" x14ac:dyDescent="0.2">
      <c r="A97" s="933"/>
      <c r="B97" s="935"/>
      <c r="C97" s="938"/>
      <c r="D97" s="941"/>
      <c r="E97" s="948"/>
      <c r="F97" s="944"/>
      <c r="G97" s="966"/>
      <c r="H97" s="950"/>
      <c r="I97" s="955"/>
      <c r="J97" s="956"/>
      <c r="K97" s="959"/>
      <c r="L97" s="963"/>
      <c r="M97" s="852" t="s">
        <v>1979</v>
      </c>
      <c r="N97" s="850" t="s">
        <v>1938</v>
      </c>
      <c r="O97" s="854">
        <v>1</v>
      </c>
      <c r="P97" s="47"/>
      <c r="Q97" s="46"/>
      <c r="R97" s="864"/>
      <c r="S97" s="48"/>
      <c r="T97" s="867"/>
      <c r="U97" s="49"/>
      <c r="V97" s="867"/>
      <c r="W97" s="49"/>
      <c r="X97" s="867"/>
      <c r="Y97" s="49"/>
      <c r="Z97" s="867"/>
      <c r="AA97" s="49"/>
      <c r="AB97" s="867"/>
      <c r="AC97" s="49"/>
      <c r="AD97" s="867"/>
      <c r="AE97" s="49"/>
      <c r="AF97" s="867"/>
      <c r="AG97" s="50"/>
      <c r="AH97" s="861"/>
      <c r="AI97" s="104">
        <f t="shared" si="266"/>
        <v>0</v>
      </c>
      <c r="AJ97" s="51"/>
      <c r="AK97" s="52"/>
      <c r="AL97" s="52"/>
      <c r="AM97" s="52"/>
      <c r="AN97" s="52"/>
      <c r="AO97" s="52"/>
      <c r="AP97" s="53">
        <f t="shared" si="267"/>
        <v>0</v>
      </c>
      <c r="AQ97" s="54"/>
      <c r="AR97" s="52"/>
      <c r="AS97" s="53">
        <f t="shared" si="268"/>
        <v>0</v>
      </c>
      <c r="AT97" s="54"/>
      <c r="AU97" s="52"/>
      <c r="AV97" s="52"/>
      <c r="AW97" s="52"/>
      <c r="AX97" s="55"/>
      <c r="AY97" s="56"/>
      <c r="AZ97" s="56"/>
      <c r="BA97" s="57"/>
    </row>
    <row r="98" spans="1:53" ht="22.5" x14ac:dyDescent="0.2">
      <c r="A98" s="933"/>
      <c r="B98" s="935"/>
      <c r="C98" s="938"/>
      <c r="D98" s="941"/>
      <c r="E98" s="948"/>
      <c r="F98" s="944"/>
      <c r="G98" s="966"/>
      <c r="H98" s="950"/>
      <c r="I98" s="955"/>
      <c r="J98" s="956"/>
      <c r="K98" s="959"/>
      <c r="L98" s="963"/>
      <c r="M98" s="852" t="s">
        <v>1980</v>
      </c>
      <c r="N98" s="850" t="s">
        <v>1938</v>
      </c>
      <c r="O98" s="854">
        <v>1</v>
      </c>
      <c r="P98" s="47"/>
      <c r="Q98" s="46"/>
      <c r="R98" s="864"/>
      <c r="S98" s="48"/>
      <c r="T98" s="867"/>
      <c r="U98" s="49"/>
      <c r="V98" s="867"/>
      <c r="W98" s="49"/>
      <c r="X98" s="867"/>
      <c r="Y98" s="49"/>
      <c r="Z98" s="867"/>
      <c r="AA98" s="49"/>
      <c r="AB98" s="867"/>
      <c r="AC98" s="49"/>
      <c r="AD98" s="867"/>
      <c r="AE98" s="49"/>
      <c r="AF98" s="867"/>
      <c r="AG98" s="50"/>
      <c r="AH98" s="861"/>
      <c r="AI98" s="104">
        <f t="shared" si="266"/>
        <v>0</v>
      </c>
      <c r="AJ98" s="51"/>
      <c r="AK98" s="52"/>
      <c r="AL98" s="52"/>
      <c r="AM98" s="52"/>
      <c r="AN98" s="52"/>
      <c r="AO98" s="52"/>
      <c r="AP98" s="53">
        <f t="shared" si="267"/>
        <v>0</v>
      </c>
      <c r="AQ98" s="54"/>
      <c r="AR98" s="52"/>
      <c r="AS98" s="53">
        <f t="shared" si="268"/>
        <v>0</v>
      </c>
      <c r="AT98" s="54"/>
      <c r="AU98" s="52"/>
      <c r="AV98" s="52"/>
      <c r="AW98" s="52"/>
      <c r="AX98" s="55"/>
      <c r="AY98" s="56"/>
      <c r="AZ98" s="56"/>
      <c r="BA98" s="57"/>
    </row>
    <row r="99" spans="1:53" ht="22.5" x14ac:dyDescent="0.2">
      <c r="A99" s="933"/>
      <c r="B99" s="935"/>
      <c r="C99" s="938"/>
      <c r="D99" s="941"/>
      <c r="E99" s="948"/>
      <c r="F99" s="944"/>
      <c r="G99" s="966"/>
      <c r="H99" s="950"/>
      <c r="I99" s="955"/>
      <c r="J99" s="956"/>
      <c r="K99" s="959"/>
      <c r="L99" s="963"/>
      <c r="M99" s="852" t="s">
        <v>1981</v>
      </c>
      <c r="N99" s="850" t="s">
        <v>1938</v>
      </c>
      <c r="O99" s="854">
        <v>3</v>
      </c>
      <c r="P99" s="47"/>
      <c r="Q99" s="46"/>
      <c r="R99" s="864"/>
      <c r="S99" s="48"/>
      <c r="T99" s="867"/>
      <c r="U99" s="49"/>
      <c r="V99" s="867"/>
      <c r="W99" s="49"/>
      <c r="X99" s="867"/>
      <c r="Y99" s="49"/>
      <c r="Z99" s="867"/>
      <c r="AA99" s="49"/>
      <c r="AB99" s="867"/>
      <c r="AC99" s="49"/>
      <c r="AD99" s="867"/>
      <c r="AE99" s="49"/>
      <c r="AF99" s="867"/>
      <c r="AG99" s="50"/>
      <c r="AH99" s="861"/>
      <c r="AI99" s="104">
        <f t="shared" si="266"/>
        <v>0</v>
      </c>
      <c r="AJ99" s="51"/>
      <c r="AK99" s="52"/>
      <c r="AL99" s="52"/>
      <c r="AM99" s="52"/>
      <c r="AN99" s="52"/>
      <c r="AO99" s="52"/>
      <c r="AP99" s="53">
        <f t="shared" si="267"/>
        <v>0</v>
      </c>
      <c r="AQ99" s="54"/>
      <c r="AR99" s="52"/>
      <c r="AS99" s="53">
        <f t="shared" si="268"/>
        <v>0</v>
      </c>
      <c r="AT99" s="54"/>
      <c r="AU99" s="52"/>
      <c r="AV99" s="52"/>
      <c r="AW99" s="52"/>
      <c r="AX99" s="55"/>
      <c r="AY99" s="56"/>
      <c r="AZ99" s="56"/>
      <c r="BA99" s="57"/>
    </row>
    <row r="100" spans="1:53" ht="33.75" x14ac:dyDescent="0.2">
      <c r="A100" s="933"/>
      <c r="B100" s="935"/>
      <c r="C100" s="938"/>
      <c r="D100" s="941"/>
      <c r="E100" s="948"/>
      <c r="F100" s="944"/>
      <c r="G100" s="966"/>
      <c r="H100" s="950"/>
      <c r="I100" s="955"/>
      <c r="J100" s="956"/>
      <c r="K100" s="959"/>
      <c r="L100" s="963"/>
      <c r="M100" s="852" t="s">
        <v>1952</v>
      </c>
      <c r="N100" s="850" t="s">
        <v>1938</v>
      </c>
      <c r="O100" s="854">
        <v>3</v>
      </c>
      <c r="P100" s="47"/>
      <c r="Q100" s="46"/>
      <c r="R100" s="864"/>
      <c r="S100" s="48"/>
      <c r="T100" s="867"/>
      <c r="U100" s="49"/>
      <c r="V100" s="867"/>
      <c r="W100" s="49"/>
      <c r="X100" s="867"/>
      <c r="Y100" s="49"/>
      <c r="Z100" s="867"/>
      <c r="AA100" s="49"/>
      <c r="AB100" s="867"/>
      <c r="AC100" s="49"/>
      <c r="AD100" s="867"/>
      <c r="AE100" s="49"/>
      <c r="AF100" s="867"/>
      <c r="AG100" s="50"/>
      <c r="AH100" s="861"/>
      <c r="AI100" s="104">
        <f t="shared" si="266"/>
        <v>0</v>
      </c>
      <c r="AJ100" s="51"/>
      <c r="AK100" s="52"/>
      <c r="AL100" s="52"/>
      <c r="AM100" s="52"/>
      <c r="AN100" s="52"/>
      <c r="AO100" s="52"/>
      <c r="AP100" s="53">
        <f t="shared" si="267"/>
        <v>0</v>
      </c>
      <c r="AQ100" s="54"/>
      <c r="AR100" s="52"/>
      <c r="AS100" s="53">
        <f t="shared" si="268"/>
        <v>0</v>
      </c>
      <c r="AT100" s="54"/>
      <c r="AU100" s="52"/>
      <c r="AV100" s="52"/>
      <c r="AW100" s="52"/>
      <c r="AX100" s="55"/>
      <c r="AY100" s="56"/>
      <c r="AZ100" s="56"/>
      <c r="BA100" s="57"/>
    </row>
    <row r="101" spans="1:53" ht="17.25" customHeight="1" x14ac:dyDescent="0.2">
      <c r="A101" s="933"/>
      <c r="B101" s="936"/>
      <c r="C101" s="939"/>
      <c r="D101" s="942"/>
      <c r="E101" s="948"/>
      <c r="F101" s="945"/>
      <c r="G101" s="967"/>
      <c r="H101" s="951"/>
      <c r="I101" s="955"/>
      <c r="J101" s="956"/>
      <c r="K101" s="960"/>
      <c r="L101" s="963"/>
      <c r="M101" s="178"/>
      <c r="N101" s="179"/>
      <c r="O101" s="180"/>
      <c r="P101" s="108"/>
      <c r="Q101" s="107"/>
      <c r="R101" s="864"/>
      <c r="S101" s="109"/>
      <c r="T101" s="867"/>
      <c r="U101" s="110"/>
      <c r="V101" s="867"/>
      <c r="W101" s="110"/>
      <c r="X101" s="867"/>
      <c r="Y101" s="110"/>
      <c r="Z101" s="867"/>
      <c r="AA101" s="110"/>
      <c r="AB101" s="867"/>
      <c r="AC101" s="110"/>
      <c r="AD101" s="867"/>
      <c r="AE101" s="110"/>
      <c r="AF101" s="867"/>
      <c r="AG101" s="111"/>
      <c r="AH101" s="862"/>
      <c r="AI101" s="104">
        <f t="shared" si="266"/>
        <v>0</v>
      </c>
      <c r="AJ101" s="112"/>
      <c r="AK101" s="113"/>
      <c r="AL101" s="113"/>
      <c r="AM101" s="113"/>
      <c r="AN101" s="113"/>
      <c r="AO101" s="113"/>
      <c r="AP101" s="53">
        <f t="shared" si="267"/>
        <v>0</v>
      </c>
      <c r="AQ101" s="114"/>
      <c r="AR101" s="113"/>
      <c r="AS101" s="53">
        <f>SUM(AQ101:AR101)</f>
        <v>0</v>
      </c>
      <c r="AT101" s="114"/>
      <c r="AU101" s="113"/>
      <c r="AV101" s="113"/>
      <c r="AW101" s="113"/>
      <c r="AX101" s="115"/>
      <c r="AY101" s="116"/>
      <c r="AZ101" s="116"/>
      <c r="BA101" s="117"/>
    </row>
    <row r="102" spans="1:53" ht="9.9499999999999993" customHeight="1" thickBot="1" x14ac:dyDescent="0.25">
      <c r="A102" s="934"/>
      <c r="B102" s="937"/>
      <c r="C102" s="940"/>
      <c r="D102" s="943"/>
      <c r="E102" s="949"/>
      <c r="F102" s="946"/>
      <c r="G102" s="968"/>
      <c r="H102" s="952"/>
      <c r="I102" s="957"/>
      <c r="J102" s="958"/>
      <c r="K102" s="961"/>
      <c r="L102" s="964"/>
      <c r="M102" s="181"/>
      <c r="N102" s="182"/>
      <c r="O102" s="183"/>
      <c r="P102" s="118"/>
      <c r="Q102" s="118"/>
      <c r="R102" s="865"/>
      <c r="S102" s="184"/>
      <c r="T102" s="868"/>
      <c r="U102" s="185"/>
      <c r="V102" s="868"/>
      <c r="W102" s="185"/>
      <c r="X102" s="868"/>
      <c r="Y102" s="185"/>
      <c r="Z102" s="868"/>
      <c r="AA102" s="185"/>
      <c r="AB102" s="868"/>
      <c r="AC102" s="185"/>
      <c r="AD102" s="868"/>
      <c r="AE102" s="185"/>
      <c r="AF102" s="868"/>
      <c r="AG102" s="186"/>
      <c r="AH102" s="119"/>
      <c r="AI102" s="120"/>
      <c r="AJ102" s="187"/>
      <c r="AK102" s="188"/>
      <c r="AL102" s="188"/>
      <c r="AM102" s="188"/>
      <c r="AN102" s="188"/>
      <c r="AO102" s="188"/>
      <c r="AP102" s="121"/>
      <c r="AQ102" s="189"/>
      <c r="AR102" s="188"/>
      <c r="AS102" s="121"/>
      <c r="AT102" s="189"/>
      <c r="AU102" s="188"/>
      <c r="AV102" s="188"/>
      <c r="AW102" s="188"/>
      <c r="AX102" s="190"/>
      <c r="AY102" s="191"/>
      <c r="AZ102" s="191"/>
      <c r="BA102" s="192"/>
    </row>
    <row r="103" spans="1:53" ht="6" customHeight="1" x14ac:dyDescent="0.2">
      <c r="A103" s="157"/>
      <c r="B103" s="193"/>
      <c r="C103" s="193"/>
      <c r="D103" s="193"/>
      <c r="E103" s="193"/>
      <c r="F103" s="193"/>
      <c r="G103" s="193"/>
      <c r="H103" s="193"/>
      <c r="I103" s="965"/>
      <c r="J103" s="965"/>
      <c r="K103" s="193"/>
      <c r="L103" s="193"/>
      <c r="M103" s="193"/>
      <c r="N103" s="193"/>
      <c r="O103" s="193"/>
      <c r="P103" s="193"/>
      <c r="Q103" s="193"/>
      <c r="R103" s="193"/>
      <c r="S103" s="193"/>
      <c r="T103" s="193"/>
      <c r="U103" s="193"/>
      <c r="V103" s="193"/>
      <c r="W103" s="193"/>
      <c r="X103" s="193"/>
      <c r="Y103" s="193"/>
      <c r="Z103" s="193"/>
      <c r="AA103" s="193"/>
      <c r="AB103" s="193"/>
      <c r="AC103" s="193"/>
      <c r="AD103" s="193"/>
      <c r="AE103" s="193"/>
      <c r="AF103" s="193"/>
      <c r="AG103" s="193"/>
      <c r="AH103" s="193"/>
      <c r="AI103" s="194"/>
      <c r="AJ103" s="194"/>
      <c r="AK103" s="194"/>
      <c r="AL103" s="194"/>
      <c r="AM103" s="194"/>
      <c r="AN103" s="194"/>
      <c r="AO103" s="195"/>
      <c r="AP103" s="194"/>
      <c r="AQ103" s="194"/>
      <c r="AR103" s="194"/>
      <c r="AS103" s="194"/>
      <c r="AT103" s="194"/>
      <c r="AU103" s="194"/>
      <c r="AV103" s="194"/>
      <c r="AW103" s="194"/>
      <c r="AX103" s="194"/>
      <c r="AY103" s="194"/>
      <c r="AZ103" s="194"/>
      <c r="BA103" s="157"/>
    </row>
    <row r="104" spans="1:53" ht="72" customHeight="1" x14ac:dyDescent="0.2">
      <c r="A104" s="932">
        <v>9</v>
      </c>
      <c r="B104" s="162" t="s">
        <v>1710</v>
      </c>
      <c r="C104" s="163" t="s">
        <v>1711</v>
      </c>
      <c r="D104" s="164" t="s">
        <v>21</v>
      </c>
      <c r="E104" s="164" t="s">
        <v>1899</v>
      </c>
      <c r="F104" s="163" t="s">
        <v>1712</v>
      </c>
      <c r="G104" s="165" t="s">
        <v>1680</v>
      </c>
      <c r="H104" s="165" t="s">
        <v>1681</v>
      </c>
      <c r="I104" s="166" t="s">
        <v>1915</v>
      </c>
      <c r="J104" s="167">
        <f>+$N$3</f>
        <v>2017</v>
      </c>
      <c r="K104" s="165" t="s">
        <v>1932</v>
      </c>
      <c r="L104" s="166" t="s">
        <v>1933</v>
      </c>
      <c r="M104" s="163" t="s">
        <v>1713</v>
      </c>
      <c r="N104" s="163" t="s">
        <v>1714</v>
      </c>
      <c r="O104" s="163" t="s">
        <v>1715</v>
      </c>
      <c r="P104" s="163" t="s">
        <v>1716</v>
      </c>
      <c r="Q104" s="163" t="s">
        <v>1717</v>
      </c>
      <c r="R104" s="168">
        <f t="shared" ref="R104" si="269">SUM(R105:R111)</f>
        <v>0</v>
      </c>
      <c r="S104" s="169">
        <f t="shared" ref="S104" si="270">SUM(S105:S111)</f>
        <v>0</v>
      </c>
      <c r="T104" s="170">
        <f t="shared" ref="T104" si="271">SUM(T105:T111)</f>
        <v>0</v>
      </c>
      <c r="U104" s="171">
        <f t="shared" ref="U104" si="272">SUM(U105:U111)</f>
        <v>0</v>
      </c>
      <c r="V104" s="170">
        <f t="shared" ref="V104" si="273">SUM(V105:V111)</f>
        <v>0</v>
      </c>
      <c r="W104" s="171">
        <f t="shared" ref="W104" si="274">SUM(W105:W111)</f>
        <v>0</v>
      </c>
      <c r="X104" s="170">
        <f t="shared" ref="X104" si="275">SUM(X105:X111)</f>
        <v>0</v>
      </c>
      <c r="Y104" s="171">
        <f t="shared" ref="Y104" si="276">SUM(Y105:Y111)</f>
        <v>0</v>
      </c>
      <c r="Z104" s="170">
        <f t="shared" ref="Z104" si="277">SUM(Z105:Z111)</f>
        <v>0</v>
      </c>
      <c r="AA104" s="171">
        <f t="shared" ref="AA104" si="278">SUM(AA105:AA111)</f>
        <v>0</v>
      </c>
      <c r="AB104" s="170">
        <f t="shared" ref="AB104" si="279">SUM(AB105:AB111)</f>
        <v>0</v>
      </c>
      <c r="AC104" s="171">
        <f t="shared" ref="AC104" si="280">SUM(AC105:AC111)</f>
        <v>0</v>
      </c>
      <c r="AD104" s="170">
        <f t="shared" ref="AD104" si="281">SUM(AD105:AD111)</f>
        <v>0</v>
      </c>
      <c r="AE104" s="171">
        <f t="shared" ref="AE104" si="282">SUM(AE105:AE111)</f>
        <v>0</v>
      </c>
      <c r="AF104" s="170">
        <f t="shared" ref="AF104" si="283">SUM(AF105:AF111)</f>
        <v>0</v>
      </c>
      <c r="AG104" s="172">
        <f t="shared" ref="AG104" si="284">SUM(AG105:AG111)</f>
        <v>0</v>
      </c>
      <c r="AH104" s="173">
        <f t="shared" ref="AH104" si="285">SUM(AH105:AH111)</f>
        <v>0</v>
      </c>
      <c r="AI104" s="174">
        <f t="shared" ref="AI104" si="286">SUM(AI105:AI111)</f>
        <v>0</v>
      </c>
      <c r="AJ104" s="41">
        <f t="shared" ref="AJ104" si="287">SUM(AJ105:AJ111)</f>
        <v>0</v>
      </c>
      <c r="AK104" s="42">
        <f t="shared" ref="AK104" si="288">SUM(AK105:AK111)</f>
        <v>0</v>
      </c>
      <c r="AL104" s="42">
        <f t="shared" ref="AL104" si="289">SUM(AL105:AL111)</f>
        <v>0</v>
      </c>
      <c r="AM104" s="42">
        <f t="shared" ref="AM104" si="290">SUM(AM105:AM111)</f>
        <v>0</v>
      </c>
      <c r="AN104" s="42">
        <f t="shared" ref="AN104" si="291">SUM(AN105:AN111)</f>
        <v>0</v>
      </c>
      <c r="AO104" s="42">
        <f t="shared" ref="AO104" si="292">SUM(AO105:AO111)</f>
        <v>0</v>
      </c>
      <c r="AP104" s="43">
        <f t="shared" ref="AP104" si="293">SUM(AP105:AP111)</f>
        <v>0</v>
      </c>
      <c r="AQ104" s="105">
        <f t="shared" ref="AQ104" si="294">SUM(AQ105:AQ111)</f>
        <v>0</v>
      </c>
      <c r="AR104" s="42">
        <f t="shared" ref="AR104" si="295">SUM(AR105:AR111)</f>
        <v>0</v>
      </c>
      <c r="AS104" s="43">
        <f t="shared" ref="AS104" si="296">SUM(AS105:AS111)</f>
        <v>0</v>
      </c>
      <c r="AT104" s="105">
        <f t="shared" ref="AT104" si="297">SUM(AT105:AT111)</f>
        <v>0</v>
      </c>
      <c r="AU104" s="42">
        <f t="shared" ref="AU104" si="298">SUM(AU105:AU111)</f>
        <v>0</v>
      </c>
      <c r="AV104" s="42">
        <f t="shared" ref="AV104" si="299">SUM(AV105:AV111)</f>
        <v>0</v>
      </c>
      <c r="AW104" s="42">
        <f t="shared" ref="AW104" si="300">SUM(AW105:AW111)</f>
        <v>0</v>
      </c>
      <c r="AX104" s="106">
        <f t="shared" ref="AX104" si="301">SUM(AX105:AX111)</f>
        <v>0</v>
      </c>
      <c r="AY104" s="44" t="s">
        <v>1687</v>
      </c>
      <c r="AZ104" s="44" t="s">
        <v>1688</v>
      </c>
      <c r="BA104" s="45" t="s">
        <v>1689</v>
      </c>
    </row>
    <row r="105" spans="1:53" ht="22.5" x14ac:dyDescent="0.2">
      <c r="A105" s="933"/>
      <c r="B105" s="935" t="str">
        <f>VLOOKUP($D$9,'PROYECTOS REGISTRADOS'!$A$2:$D$82,4,0)</f>
        <v>Mejoramiento de la Cobertura de Alcantarillado en el Área Urbana y Área Rural en el Municipio de Tocancipá, Cundinamarca, Centro Oriente</v>
      </c>
      <c r="C105" s="938" t="str">
        <f>VLOOKUP($D$9,'PROYECTOS REGISTRADOS'!$A$2:$D$82,3,0)</f>
        <v>2016-25817-0033</v>
      </c>
      <c r="D105" s="941" t="s">
        <v>1420</v>
      </c>
      <c r="E105" s="947" t="str">
        <f>IF(D105=0,"0-0",(VLOOKUP(D105,'CONSOLIDADO PLAN DESARROLLO'!$EL$9:$ET$304,2,0)))</f>
        <v>Suscribir convenios para subsidiar el servicio público de Alcantarillado</v>
      </c>
      <c r="F105" s="944" t="str">
        <f>IF(D105=0,"0-0",(VLOOKUP(D105,'CONSOLIDADO PLAN DESARROLLO'!$EL$9:$ET$304,3,0)))</f>
        <v xml:space="preserve">No. de convenios suscritos </v>
      </c>
      <c r="G105" s="966">
        <f>IF(D105=0,"0-0",(VLOOKUP(D105,'CONSOLIDADO PLAN DESARROLLO'!$EL$9:$ET$304,4,0)))</f>
        <v>0</v>
      </c>
      <c r="H105" s="950">
        <f>IF(D105=0,"0-0",(VLOOKUP(D105,'CONSOLIDADO PLAN DESARROLLO'!$EL$9:$ET$304,5,0)))</f>
        <v>4</v>
      </c>
      <c r="I105" s="953">
        <f>IF(D105=0,"0-0",(VLOOKUP(D105,'CONSOLIDADO PLAN DESARROLLO'!$EL$9:$ET$304,$R$3,0)))</f>
        <v>1</v>
      </c>
      <c r="J105" s="954"/>
      <c r="K105" s="959"/>
      <c r="L105" s="962"/>
      <c r="M105" s="852" t="s">
        <v>1982</v>
      </c>
      <c r="N105" s="850" t="s">
        <v>1938</v>
      </c>
      <c r="O105" s="854">
        <v>4</v>
      </c>
      <c r="P105" s="47"/>
      <c r="Q105" s="46"/>
      <c r="R105" s="863"/>
      <c r="S105" s="48"/>
      <c r="T105" s="866"/>
      <c r="U105" s="49"/>
      <c r="V105" s="866"/>
      <c r="W105" s="49"/>
      <c r="X105" s="866"/>
      <c r="Y105" s="49"/>
      <c r="Z105" s="866"/>
      <c r="AA105" s="49"/>
      <c r="AB105" s="866"/>
      <c r="AC105" s="49"/>
      <c r="AD105" s="866"/>
      <c r="AE105" s="49"/>
      <c r="AF105" s="866"/>
      <c r="AG105" s="50"/>
      <c r="AH105" s="860">
        <f>+R105+T105+V105+X105+Z105+AB105+AD105+AF105</f>
        <v>0</v>
      </c>
      <c r="AI105" s="104">
        <f t="shared" ref="AI105:AI110" si="302">AC105+AE105+AG105+S105+U105+W105+Y105+AA105</f>
        <v>0</v>
      </c>
      <c r="AJ105" s="51"/>
      <c r="AK105" s="52"/>
      <c r="AL105" s="52"/>
      <c r="AM105" s="52"/>
      <c r="AN105" s="52"/>
      <c r="AO105" s="52"/>
      <c r="AP105" s="53">
        <f t="shared" ref="AP105:AP110" si="303">SUM(AJ105:AO105)</f>
        <v>0</v>
      </c>
      <c r="AQ105" s="54"/>
      <c r="AR105" s="52"/>
      <c r="AS105" s="53">
        <f t="shared" ref="AS105:AS109" si="304">SUM(AQ105:AR105)</f>
        <v>0</v>
      </c>
      <c r="AT105" s="54"/>
      <c r="AU105" s="52"/>
      <c r="AV105" s="52"/>
      <c r="AW105" s="52"/>
      <c r="AX105" s="55"/>
      <c r="AY105" s="56"/>
      <c r="AZ105" s="56"/>
      <c r="BA105" s="57"/>
    </row>
    <row r="106" spans="1:53" ht="17.25" customHeight="1" x14ac:dyDescent="0.2">
      <c r="A106" s="933"/>
      <c r="B106" s="935"/>
      <c r="C106" s="938"/>
      <c r="D106" s="941"/>
      <c r="E106" s="948"/>
      <c r="F106" s="944"/>
      <c r="G106" s="966"/>
      <c r="H106" s="950"/>
      <c r="I106" s="955"/>
      <c r="J106" s="956"/>
      <c r="K106" s="959"/>
      <c r="L106" s="963"/>
      <c r="M106" s="175"/>
      <c r="N106" s="176"/>
      <c r="O106" s="177"/>
      <c r="P106" s="47"/>
      <c r="Q106" s="46"/>
      <c r="R106" s="864"/>
      <c r="S106" s="48"/>
      <c r="T106" s="867"/>
      <c r="U106" s="49"/>
      <c r="V106" s="867"/>
      <c r="W106" s="49"/>
      <c r="X106" s="867"/>
      <c r="Y106" s="49"/>
      <c r="Z106" s="867"/>
      <c r="AA106" s="49"/>
      <c r="AB106" s="867"/>
      <c r="AC106" s="49"/>
      <c r="AD106" s="867"/>
      <c r="AE106" s="49"/>
      <c r="AF106" s="867"/>
      <c r="AG106" s="50"/>
      <c r="AH106" s="861"/>
      <c r="AI106" s="104">
        <f t="shared" si="302"/>
        <v>0</v>
      </c>
      <c r="AJ106" s="51"/>
      <c r="AK106" s="52"/>
      <c r="AL106" s="52"/>
      <c r="AM106" s="52"/>
      <c r="AN106" s="52"/>
      <c r="AO106" s="52"/>
      <c r="AP106" s="53">
        <f t="shared" si="303"/>
        <v>0</v>
      </c>
      <c r="AQ106" s="54"/>
      <c r="AR106" s="52"/>
      <c r="AS106" s="53">
        <f t="shared" si="304"/>
        <v>0</v>
      </c>
      <c r="AT106" s="54"/>
      <c r="AU106" s="52"/>
      <c r="AV106" s="52"/>
      <c r="AW106" s="52"/>
      <c r="AX106" s="55"/>
      <c r="AY106" s="56"/>
      <c r="AZ106" s="56"/>
      <c r="BA106" s="57"/>
    </row>
    <row r="107" spans="1:53" ht="17.25" customHeight="1" x14ac:dyDescent="0.2">
      <c r="A107" s="933"/>
      <c r="B107" s="935"/>
      <c r="C107" s="938"/>
      <c r="D107" s="941"/>
      <c r="E107" s="948"/>
      <c r="F107" s="944"/>
      <c r="G107" s="966"/>
      <c r="H107" s="950"/>
      <c r="I107" s="955"/>
      <c r="J107" s="956"/>
      <c r="K107" s="959"/>
      <c r="L107" s="963"/>
      <c r="M107" s="175"/>
      <c r="N107" s="176"/>
      <c r="O107" s="177"/>
      <c r="P107" s="47"/>
      <c r="Q107" s="46"/>
      <c r="R107" s="864"/>
      <c r="S107" s="48"/>
      <c r="T107" s="867"/>
      <c r="U107" s="49"/>
      <c r="V107" s="867"/>
      <c r="W107" s="49"/>
      <c r="X107" s="867"/>
      <c r="Y107" s="49"/>
      <c r="Z107" s="867"/>
      <c r="AA107" s="49"/>
      <c r="AB107" s="867"/>
      <c r="AC107" s="49"/>
      <c r="AD107" s="867"/>
      <c r="AE107" s="49"/>
      <c r="AF107" s="867"/>
      <c r="AG107" s="50"/>
      <c r="AH107" s="861"/>
      <c r="AI107" s="104">
        <f t="shared" si="302"/>
        <v>0</v>
      </c>
      <c r="AJ107" s="51"/>
      <c r="AK107" s="52"/>
      <c r="AL107" s="52"/>
      <c r="AM107" s="52"/>
      <c r="AN107" s="52"/>
      <c r="AO107" s="52"/>
      <c r="AP107" s="53">
        <f t="shared" si="303"/>
        <v>0</v>
      </c>
      <c r="AQ107" s="54"/>
      <c r="AR107" s="52"/>
      <c r="AS107" s="53">
        <f t="shared" si="304"/>
        <v>0</v>
      </c>
      <c r="AT107" s="54"/>
      <c r="AU107" s="52"/>
      <c r="AV107" s="52"/>
      <c r="AW107" s="52"/>
      <c r="AX107" s="55"/>
      <c r="AY107" s="56"/>
      <c r="AZ107" s="56"/>
      <c r="BA107" s="57"/>
    </row>
    <row r="108" spans="1:53" ht="17.25" customHeight="1" x14ac:dyDescent="0.2">
      <c r="A108" s="933"/>
      <c r="B108" s="935"/>
      <c r="C108" s="938"/>
      <c r="D108" s="941"/>
      <c r="E108" s="948"/>
      <c r="F108" s="944"/>
      <c r="G108" s="966"/>
      <c r="H108" s="950"/>
      <c r="I108" s="955"/>
      <c r="J108" s="956"/>
      <c r="K108" s="959"/>
      <c r="L108" s="963"/>
      <c r="M108" s="175"/>
      <c r="N108" s="176"/>
      <c r="O108" s="177"/>
      <c r="P108" s="47"/>
      <c r="Q108" s="46"/>
      <c r="R108" s="864"/>
      <c r="S108" s="48"/>
      <c r="T108" s="867"/>
      <c r="U108" s="49"/>
      <c r="V108" s="867"/>
      <c r="W108" s="49"/>
      <c r="X108" s="867"/>
      <c r="Y108" s="49"/>
      <c r="Z108" s="867"/>
      <c r="AA108" s="49"/>
      <c r="AB108" s="867"/>
      <c r="AC108" s="49"/>
      <c r="AD108" s="867"/>
      <c r="AE108" s="49"/>
      <c r="AF108" s="867"/>
      <c r="AG108" s="50"/>
      <c r="AH108" s="861"/>
      <c r="AI108" s="104">
        <f t="shared" si="302"/>
        <v>0</v>
      </c>
      <c r="AJ108" s="51"/>
      <c r="AK108" s="52"/>
      <c r="AL108" s="52"/>
      <c r="AM108" s="52"/>
      <c r="AN108" s="52"/>
      <c r="AO108" s="52"/>
      <c r="AP108" s="53">
        <f t="shared" si="303"/>
        <v>0</v>
      </c>
      <c r="AQ108" s="54"/>
      <c r="AR108" s="52"/>
      <c r="AS108" s="53">
        <f t="shared" si="304"/>
        <v>0</v>
      </c>
      <c r="AT108" s="54"/>
      <c r="AU108" s="52"/>
      <c r="AV108" s="52"/>
      <c r="AW108" s="52"/>
      <c r="AX108" s="55"/>
      <c r="AY108" s="56"/>
      <c r="AZ108" s="56"/>
      <c r="BA108" s="57"/>
    </row>
    <row r="109" spans="1:53" ht="17.25" customHeight="1" x14ac:dyDescent="0.2">
      <c r="A109" s="933"/>
      <c r="B109" s="935"/>
      <c r="C109" s="938"/>
      <c r="D109" s="941"/>
      <c r="E109" s="948"/>
      <c r="F109" s="944"/>
      <c r="G109" s="966"/>
      <c r="H109" s="950"/>
      <c r="I109" s="955"/>
      <c r="J109" s="956"/>
      <c r="K109" s="959"/>
      <c r="L109" s="963"/>
      <c r="M109" s="175"/>
      <c r="N109" s="176"/>
      <c r="O109" s="177"/>
      <c r="P109" s="47"/>
      <c r="Q109" s="46"/>
      <c r="R109" s="864"/>
      <c r="S109" s="48"/>
      <c r="T109" s="867"/>
      <c r="U109" s="49"/>
      <c r="V109" s="867"/>
      <c r="W109" s="49"/>
      <c r="X109" s="867"/>
      <c r="Y109" s="49"/>
      <c r="Z109" s="867"/>
      <c r="AA109" s="49"/>
      <c r="AB109" s="867"/>
      <c r="AC109" s="49"/>
      <c r="AD109" s="867"/>
      <c r="AE109" s="49"/>
      <c r="AF109" s="867"/>
      <c r="AG109" s="50"/>
      <c r="AH109" s="861"/>
      <c r="AI109" s="104">
        <f t="shared" si="302"/>
        <v>0</v>
      </c>
      <c r="AJ109" s="51"/>
      <c r="AK109" s="52"/>
      <c r="AL109" s="52"/>
      <c r="AM109" s="52"/>
      <c r="AN109" s="52"/>
      <c r="AO109" s="52"/>
      <c r="AP109" s="53">
        <f t="shared" si="303"/>
        <v>0</v>
      </c>
      <c r="AQ109" s="54"/>
      <c r="AR109" s="52"/>
      <c r="AS109" s="53">
        <f t="shared" si="304"/>
        <v>0</v>
      </c>
      <c r="AT109" s="54"/>
      <c r="AU109" s="52"/>
      <c r="AV109" s="52"/>
      <c r="AW109" s="52"/>
      <c r="AX109" s="55"/>
      <c r="AY109" s="56"/>
      <c r="AZ109" s="56"/>
      <c r="BA109" s="57"/>
    </row>
    <row r="110" spans="1:53" ht="17.25" customHeight="1" x14ac:dyDescent="0.2">
      <c r="A110" s="933"/>
      <c r="B110" s="936"/>
      <c r="C110" s="939"/>
      <c r="D110" s="942"/>
      <c r="E110" s="948"/>
      <c r="F110" s="945"/>
      <c r="G110" s="967"/>
      <c r="H110" s="951"/>
      <c r="I110" s="955"/>
      <c r="J110" s="956"/>
      <c r="K110" s="960"/>
      <c r="L110" s="963"/>
      <c r="M110" s="178"/>
      <c r="N110" s="179"/>
      <c r="O110" s="180"/>
      <c r="P110" s="108"/>
      <c r="Q110" s="107"/>
      <c r="R110" s="864"/>
      <c r="S110" s="109"/>
      <c r="T110" s="867"/>
      <c r="U110" s="110"/>
      <c r="V110" s="867"/>
      <c r="W110" s="110"/>
      <c r="X110" s="867"/>
      <c r="Y110" s="110"/>
      <c r="Z110" s="867"/>
      <c r="AA110" s="110"/>
      <c r="AB110" s="867"/>
      <c r="AC110" s="110"/>
      <c r="AD110" s="867"/>
      <c r="AE110" s="110"/>
      <c r="AF110" s="867"/>
      <c r="AG110" s="111"/>
      <c r="AH110" s="862"/>
      <c r="AI110" s="104">
        <f t="shared" si="302"/>
        <v>0</v>
      </c>
      <c r="AJ110" s="112"/>
      <c r="AK110" s="113"/>
      <c r="AL110" s="113"/>
      <c r="AM110" s="113"/>
      <c r="AN110" s="113"/>
      <c r="AO110" s="113"/>
      <c r="AP110" s="53">
        <f t="shared" si="303"/>
        <v>0</v>
      </c>
      <c r="AQ110" s="114"/>
      <c r="AR110" s="113"/>
      <c r="AS110" s="53">
        <f>SUM(AQ110:AR110)</f>
        <v>0</v>
      </c>
      <c r="AT110" s="114"/>
      <c r="AU110" s="113"/>
      <c r="AV110" s="113"/>
      <c r="AW110" s="113"/>
      <c r="AX110" s="115"/>
      <c r="AY110" s="116"/>
      <c r="AZ110" s="116"/>
      <c r="BA110" s="117"/>
    </row>
    <row r="111" spans="1:53" ht="9.9499999999999993" customHeight="1" thickBot="1" x14ac:dyDescent="0.25">
      <c r="A111" s="934"/>
      <c r="B111" s="937"/>
      <c r="C111" s="940"/>
      <c r="D111" s="943"/>
      <c r="E111" s="949"/>
      <c r="F111" s="946"/>
      <c r="G111" s="968"/>
      <c r="H111" s="952"/>
      <c r="I111" s="957"/>
      <c r="J111" s="958"/>
      <c r="K111" s="961"/>
      <c r="L111" s="964"/>
      <c r="M111" s="181"/>
      <c r="N111" s="182"/>
      <c r="O111" s="183"/>
      <c r="P111" s="118"/>
      <c r="Q111" s="118"/>
      <c r="R111" s="865"/>
      <c r="S111" s="184"/>
      <c r="T111" s="868"/>
      <c r="U111" s="185"/>
      <c r="V111" s="868"/>
      <c r="W111" s="185"/>
      <c r="X111" s="868"/>
      <c r="Y111" s="185"/>
      <c r="Z111" s="868"/>
      <c r="AA111" s="185"/>
      <c r="AB111" s="868"/>
      <c r="AC111" s="185"/>
      <c r="AD111" s="868"/>
      <c r="AE111" s="185"/>
      <c r="AF111" s="868"/>
      <c r="AG111" s="186"/>
      <c r="AH111" s="119"/>
      <c r="AI111" s="120"/>
      <c r="AJ111" s="187"/>
      <c r="AK111" s="188"/>
      <c r="AL111" s="188"/>
      <c r="AM111" s="188"/>
      <c r="AN111" s="188"/>
      <c r="AO111" s="188"/>
      <c r="AP111" s="121"/>
      <c r="AQ111" s="189"/>
      <c r="AR111" s="188"/>
      <c r="AS111" s="121"/>
      <c r="AT111" s="189"/>
      <c r="AU111" s="188"/>
      <c r="AV111" s="188"/>
      <c r="AW111" s="188"/>
      <c r="AX111" s="190"/>
      <c r="AY111" s="191"/>
      <c r="AZ111" s="191"/>
      <c r="BA111" s="192"/>
    </row>
    <row r="112" spans="1:53" ht="6" customHeight="1" x14ac:dyDescent="0.2">
      <c r="A112" s="157"/>
      <c r="B112" s="193"/>
      <c r="C112" s="193"/>
      <c r="D112" s="193"/>
      <c r="E112" s="193"/>
      <c r="F112" s="193"/>
      <c r="G112" s="193"/>
      <c r="H112" s="193"/>
      <c r="I112" s="965"/>
      <c r="J112" s="965"/>
      <c r="K112" s="193"/>
      <c r="L112" s="193"/>
      <c r="M112" s="193"/>
      <c r="N112" s="193"/>
      <c r="O112" s="193"/>
      <c r="P112" s="193"/>
      <c r="Q112" s="193"/>
      <c r="R112" s="193"/>
      <c r="S112" s="193"/>
      <c r="T112" s="193"/>
      <c r="U112" s="193"/>
      <c r="V112" s="193"/>
      <c r="W112" s="193"/>
      <c r="X112" s="193"/>
      <c r="Y112" s="193"/>
      <c r="Z112" s="193"/>
      <c r="AA112" s="193"/>
      <c r="AB112" s="193"/>
      <c r="AC112" s="193"/>
      <c r="AD112" s="193"/>
      <c r="AE112" s="193"/>
      <c r="AF112" s="193"/>
      <c r="AG112" s="193"/>
      <c r="AH112" s="193"/>
      <c r="AI112" s="194"/>
      <c r="AJ112" s="194"/>
      <c r="AK112" s="194"/>
      <c r="AL112" s="194"/>
      <c r="AM112" s="194"/>
      <c r="AN112" s="194"/>
      <c r="AO112" s="195"/>
      <c r="AP112" s="194"/>
      <c r="AQ112" s="194"/>
      <c r="AR112" s="194"/>
      <c r="AS112" s="194"/>
      <c r="AT112" s="194"/>
      <c r="AU112" s="194"/>
      <c r="AV112" s="194"/>
      <c r="AW112" s="194"/>
      <c r="AX112" s="194"/>
      <c r="AY112" s="194"/>
      <c r="AZ112" s="194"/>
      <c r="BA112" s="157"/>
    </row>
    <row r="113" spans="1:53" ht="72" hidden="1" customHeight="1" x14ac:dyDescent="0.2">
      <c r="A113" s="932">
        <v>10</v>
      </c>
      <c r="B113" s="162" t="s">
        <v>1710</v>
      </c>
      <c r="C113" s="163" t="s">
        <v>1711</v>
      </c>
      <c r="D113" s="164" t="s">
        <v>21</v>
      </c>
      <c r="E113" s="164" t="s">
        <v>1899</v>
      </c>
      <c r="F113" s="163" t="s">
        <v>1712</v>
      </c>
      <c r="G113" s="165" t="s">
        <v>1680</v>
      </c>
      <c r="H113" s="165" t="s">
        <v>1681</v>
      </c>
      <c r="I113" s="166" t="s">
        <v>1915</v>
      </c>
      <c r="J113" s="167">
        <f>+$N$3</f>
        <v>2017</v>
      </c>
      <c r="K113" s="165" t="s">
        <v>1932</v>
      </c>
      <c r="L113" s="166" t="s">
        <v>1933</v>
      </c>
      <c r="M113" s="163" t="s">
        <v>1713</v>
      </c>
      <c r="N113" s="163" t="s">
        <v>1714</v>
      </c>
      <c r="O113" s="163" t="s">
        <v>1715</v>
      </c>
      <c r="P113" s="163" t="s">
        <v>1716</v>
      </c>
      <c r="Q113" s="163" t="s">
        <v>1717</v>
      </c>
      <c r="R113" s="168">
        <f t="shared" ref="R113" si="305">SUM(R114:R120)</f>
        <v>0</v>
      </c>
      <c r="S113" s="169">
        <f t="shared" ref="S113" si="306">SUM(S114:S120)</f>
        <v>0</v>
      </c>
      <c r="T113" s="170">
        <f t="shared" ref="T113" si="307">SUM(T114:T120)</f>
        <v>0</v>
      </c>
      <c r="U113" s="171">
        <f t="shared" ref="U113" si="308">SUM(U114:U120)</f>
        <v>0</v>
      </c>
      <c r="V113" s="170">
        <f t="shared" ref="V113" si="309">SUM(V114:V120)</f>
        <v>0</v>
      </c>
      <c r="W113" s="171">
        <f t="shared" ref="W113" si="310">SUM(W114:W120)</f>
        <v>0</v>
      </c>
      <c r="X113" s="170">
        <f t="shared" ref="X113" si="311">SUM(X114:X120)</f>
        <v>0</v>
      </c>
      <c r="Y113" s="171">
        <f t="shared" ref="Y113" si="312">SUM(Y114:Y120)</f>
        <v>0</v>
      </c>
      <c r="Z113" s="170">
        <f t="shared" ref="Z113" si="313">SUM(Z114:Z120)</f>
        <v>0</v>
      </c>
      <c r="AA113" s="171">
        <f t="shared" ref="AA113" si="314">SUM(AA114:AA120)</f>
        <v>0</v>
      </c>
      <c r="AB113" s="170">
        <f t="shared" ref="AB113" si="315">SUM(AB114:AB120)</f>
        <v>0</v>
      </c>
      <c r="AC113" s="171">
        <f t="shared" ref="AC113" si="316">SUM(AC114:AC120)</f>
        <v>0</v>
      </c>
      <c r="AD113" s="170">
        <f t="shared" ref="AD113" si="317">SUM(AD114:AD120)</f>
        <v>0</v>
      </c>
      <c r="AE113" s="171">
        <f t="shared" ref="AE113" si="318">SUM(AE114:AE120)</f>
        <v>0</v>
      </c>
      <c r="AF113" s="170">
        <f t="shared" ref="AF113" si="319">SUM(AF114:AF120)</f>
        <v>0</v>
      </c>
      <c r="AG113" s="172">
        <f t="shared" ref="AG113" si="320">SUM(AG114:AG120)</f>
        <v>0</v>
      </c>
      <c r="AH113" s="173">
        <f t="shared" ref="AH113" si="321">SUM(AH114:AH120)</f>
        <v>0</v>
      </c>
      <c r="AI113" s="174">
        <f t="shared" ref="AI113" si="322">SUM(AI114:AI120)</f>
        <v>0</v>
      </c>
      <c r="AJ113" s="41">
        <f t="shared" ref="AJ113" si="323">SUM(AJ114:AJ120)</f>
        <v>0</v>
      </c>
      <c r="AK113" s="42">
        <f t="shared" ref="AK113" si="324">SUM(AK114:AK120)</f>
        <v>0</v>
      </c>
      <c r="AL113" s="42">
        <f t="shared" ref="AL113" si="325">SUM(AL114:AL120)</f>
        <v>0</v>
      </c>
      <c r="AM113" s="42">
        <f t="shared" ref="AM113" si="326">SUM(AM114:AM120)</f>
        <v>0</v>
      </c>
      <c r="AN113" s="42">
        <f t="shared" ref="AN113" si="327">SUM(AN114:AN120)</f>
        <v>0</v>
      </c>
      <c r="AO113" s="42">
        <f t="shared" ref="AO113" si="328">SUM(AO114:AO120)</f>
        <v>0</v>
      </c>
      <c r="AP113" s="43">
        <f t="shared" ref="AP113" si="329">SUM(AP114:AP120)</f>
        <v>0</v>
      </c>
      <c r="AQ113" s="105">
        <f t="shared" ref="AQ113" si="330">SUM(AQ114:AQ120)</f>
        <v>0</v>
      </c>
      <c r="AR113" s="42">
        <f t="shared" ref="AR113" si="331">SUM(AR114:AR120)</f>
        <v>0</v>
      </c>
      <c r="AS113" s="43">
        <f t="shared" ref="AS113" si="332">SUM(AS114:AS120)</f>
        <v>0</v>
      </c>
      <c r="AT113" s="105">
        <f t="shared" ref="AT113" si="333">SUM(AT114:AT120)</f>
        <v>0</v>
      </c>
      <c r="AU113" s="42">
        <f t="shared" ref="AU113" si="334">SUM(AU114:AU120)</f>
        <v>0</v>
      </c>
      <c r="AV113" s="42">
        <f t="shared" ref="AV113" si="335">SUM(AV114:AV120)</f>
        <v>0</v>
      </c>
      <c r="AW113" s="42">
        <f t="shared" ref="AW113" si="336">SUM(AW114:AW120)</f>
        <v>0</v>
      </c>
      <c r="AX113" s="106">
        <f t="shared" ref="AX113" si="337">SUM(AX114:AX120)</f>
        <v>0</v>
      </c>
      <c r="AY113" s="44" t="s">
        <v>1687</v>
      </c>
      <c r="AZ113" s="44" t="s">
        <v>1688</v>
      </c>
      <c r="BA113" s="45" t="s">
        <v>1689</v>
      </c>
    </row>
    <row r="114" spans="1:53" ht="17.25" hidden="1" customHeight="1" x14ac:dyDescent="0.2">
      <c r="A114" s="933"/>
      <c r="B114" s="935" t="str">
        <f>VLOOKUP($D$9,'PROYECTOS REGISTRADOS'!$A$2:$D$82,4,0)</f>
        <v>Mejoramiento de la Cobertura de Alcantarillado en el Área Urbana y Área Rural en el Municipio de Tocancipá, Cundinamarca, Centro Oriente</v>
      </c>
      <c r="C114" s="938" t="str">
        <f>VLOOKUP($D$9,'PROYECTOS REGISTRADOS'!$A$2:$D$82,3,0)</f>
        <v>2016-25817-0033</v>
      </c>
      <c r="D114" s="941"/>
      <c r="E114" s="947" t="str">
        <f>IF(D114=0,"0-0",(VLOOKUP(D114,'CONSOLIDADO PLAN DESARROLLO'!$EL$9:$ET$304,2,0)))</f>
        <v>0-0</v>
      </c>
      <c r="F114" s="944" t="str">
        <f>IF(D114=0,"0-0",(VLOOKUP(D114,'CONSOLIDADO PLAN DESARROLLO'!$EL$9:$ET$304,3,0)))</f>
        <v>0-0</v>
      </c>
      <c r="G114" s="966" t="str">
        <f>IF(D114=0,"0-0",(VLOOKUP(D114,'CONSOLIDADO PLAN DESARROLLO'!$EL$9:$ET$304,4,0)))</f>
        <v>0-0</v>
      </c>
      <c r="H114" s="950" t="str">
        <f>IF(D114=0,"0-0",(VLOOKUP(D114,'CONSOLIDADO PLAN DESARROLLO'!$EL$9:$ET$304,5,0)))</f>
        <v>0-0</v>
      </c>
      <c r="I114" s="953" t="str">
        <f>IF(D114=0,"0-0",(VLOOKUP(D114,'CONSOLIDADO PLAN DESARROLLO'!$EL$9:$ET$304,$R$3,0)))</f>
        <v>0-0</v>
      </c>
      <c r="J114" s="954"/>
      <c r="K114" s="981"/>
      <c r="L114" s="984"/>
      <c r="M114" s="175"/>
      <c r="N114" s="176"/>
      <c r="O114" s="177"/>
      <c r="P114" s="46"/>
      <c r="Q114" s="47"/>
      <c r="R114" s="863"/>
      <c r="S114" s="48"/>
      <c r="T114" s="866"/>
      <c r="U114" s="49"/>
      <c r="V114" s="866"/>
      <c r="W114" s="49"/>
      <c r="X114" s="866"/>
      <c r="Y114" s="49"/>
      <c r="Z114" s="866"/>
      <c r="AA114" s="49"/>
      <c r="AB114" s="866"/>
      <c r="AC114" s="49"/>
      <c r="AD114" s="866"/>
      <c r="AE114" s="49"/>
      <c r="AF114" s="866"/>
      <c r="AG114" s="50"/>
      <c r="AH114" s="860">
        <f>+R114+T114+V114+X114+Z114+AB114+AD114+AF114</f>
        <v>0</v>
      </c>
      <c r="AI114" s="104">
        <f t="shared" ref="AI114:AI119" si="338">AC114+AE114+AG114+S114+U114+W114+Y114+AA114</f>
        <v>0</v>
      </c>
      <c r="AJ114" s="51"/>
      <c r="AK114" s="52"/>
      <c r="AL114" s="52"/>
      <c r="AM114" s="52"/>
      <c r="AN114" s="52"/>
      <c r="AO114" s="52"/>
      <c r="AP114" s="53">
        <f t="shared" ref="AP114:AP119" si="339">SUM(AJ114:AO114)</f>
        <v>0</v>
      </c>
      <c r="AQ114" s="54"/>
      <c r="AR114" s="52"/>
      <c r="AS114" s="53">
        <f t="shared" ref="AS114:AS118" si="340">SUM(AQ114:AR114)</f>
        <v>0</v>
      </c>
      <c r="AT114" s="54"/>
      <c r="AU114" s="52"/>
      <c r="AV114" s="52"/>
      <c r="AW114" s="52"/>
      <c r="AX114" s="55"/>
      <c r="AY114" s="56"/>
      <c r="AZ114" s="56"/>
      <c r="BA114" s="57"/>
    </row>
    <row r="115" spans="1:53" ht="17.25" hidden="1" customHeight="1" x14ac:dyDescent="0.2">
      <c r="A115" s="933"/>
      <c r="B115" s="935"/>
      <c r="C115" s="938"/>
      <c r="D115" s="941"/>
      <c r="E115" s="948"/>
      <c r="F115" s="944"/>
      <c r="G115" s="966"/>
      <c r="H115" s="950"/>
      <c r="I115" s="955"/>
      <c r="J115" s="956"/>
      <c r="K115" s="981"/>
      <c r="L115" s="985"/>
      <c r="M115" s="175"/>
      <c r="N115" s="176"/>
      <c r="O115" s="177"/>
      <c r="P115" s="46"/>
      <c r="Q115" s="47"/>
      <c r="R115" s="864"/>
      <c r="S115" s="48"/>
      <c r="T115" s="867"/>
      <c r="U115" s="49"/>
      <c r="V115" s="867"/>
      <c r="W115" s="49"/>
      <c r="X115" s="867"/>
      <c r="Y115" s="49"/>
      <c r="Z115" s="867"/>
      <c r="AA115" s="49"/>
      <c r="AB115" s="867"/>
      <c r="AC115" s="49"/>
      <c r="AD115" s="867"/>
      <c r="AE115" s="49"/>
      <c r="AF115" s="867"/>
      <c r="AG115" s="50"/>
      <c r="AH115" s="861"/>
      <c r="AI115" s="104">
        <f t="shared" si="338"/>
        <v>0</v>
      </c>
      <c r="AJ115" s="51"/>
      <c r="AK115" s="52"/>
      <c r="AL115" s="52"/>
      <c r="AM115" s="52"/>
      <c r="AN115" s="52"/>
      <c r="AO115" s="52"/>
      <c r="AP115" s="53">
        <f t="shared" si="339"/>
        <v>0</v>
      </c>
      <c r="AQ115" s="54"/>
      <c r="AR115" s="52"/>
      <c r="AS115" s="53">
        <f t="shared" si="340"/>
        <v>0</v>
      </c>
      <c r="AT115" s="54"/>
      <c r="AU115" s="52"/>
      <c r="AV115" s="52"/>
      <c r="AW115" s="52"/>
      <c r="AX115" s="55"/>
      <c r="AY115" s="56"/>
      <c r="AZ115" s="56"/>
      <c r="BA115" s="57"/>
    </row>
    <row r="116" spans="1:53" ht="17.25" hidden="1" customHeight="1" x14ac:dyDescent="0.2">
      <c r="A116" s="933"/>
      <c r="B116" s="935"/>
      <c r="C116" s="938"/>
      <c r="D116" s="941"/>
      <c r="E116" s="948"/>
      <c r="F116" s="944"/>
      <c r="G116" s="966"/>
      <c r="H116" s="950"/>
      <c r="I116" s="955"/>
      <c r="J116" s="956"/>
      <c r="K116" s="981"/>
      <c r="L116" s="985"/>
      <c r="M116" s="175"/>
      <c r="N116" s="176"/>
      <c r="O116" s="177"/>
      <c r="P116" s="46"/>
      <c r="Q116" s="47"/>
      <c r="R116" s="864"/>
      <c r="S116" s="48"/>
      <c r="T116" s="867"/>
      <c r="U116" s="49"/>
      <c r="V116" s="867"/>
      <c r="W116" s="49"/>
      <c r="X116" s="867"/>
      <c r="Y116" s="49"/>
      <c r="Z116" s="867"/>
      <c r="AA116" s="49"/>
      <c r="AB116" s="867"/>
      <c r="AC116" s="49"/>
      <c r="AD116" s="867"/>
      <c r="AE116" s="49"/>
      <c r="AF116" s="867"/>
      <c r="AG116" s="50"/>
      <c r="AH116" s="861"/>
      <c r="AI116" s="104">
        <f t="shared" si="338"/>
        <v>0</v>
      </c>
      <c r="AJ116" s="51"/>
      <c r="AK116" s="52"/>
      <c r="AL116" s="52"/>
      <c r="AM116" s="52"/>
      <c r="AN116" s="52"/>
      <c r="AO116" s="52"/>
      <c r="AP116" s="53">
        <f t="shared" si="339"/>
        <v>0</v>
      </c>
      <c r="AQ116" s="54"/>
      <c r="AR116" s="52"/>
      <c r="AS116" s="53">
        <f t="shared" si="340"/>
        <v>0</v>
      </c>
      <c r="AT116" s="54"/>
      <c r="AU116" s="52"/>
      <c r="AV116" s="52"/>
      <c r="AW116" s="52"/>
      <c r="AX116" s="55"/>
      <c r="AY116" s="56"/>
      <c r="AZ116" s="56"/>
      <c r="BA116" s="57"/>
    </row>
    <row r="117" spans="1:53" ht="17.25" hidden="1" customHeight="1" x14ac:dyDescent="0.2">
      <c r="A117" s="933"/>
      <c r="B117" s="935"/>
      <c r="C117" s="938"/>
      <c r="D117" s="941"/>
      <c r="E117" s="948"/>
      <c r="F117" s="944"/>
      <c r="G117" s="966"/>
      <c r="H117" s="950"/>
      <c r="I117" s="955"/>
      <c r="J117" s="956"/>
      <c r="K117" s="981"/>
      <c r="L117" s="985"/>
      <c r="M117" s="175"/>
      <c r="N117" s="176"/>
      <c r="O117" s="177"/>
      <c r="P117" s="46"/>
      <c r="Q117" s="47"/>
      <c r="R117" s="864"/>
      <c r="S117" s="48"/>
      <c r="T117" s="867"/>
      <c r="U117" s="49"/>
      <c r="V117" s="867"/>
      <c r="W117" s="49"/>
      <c r="X117" s="867"/>
      <c r="Y117" s="49"/>
      <c r="Z117" s="867"/>
      <c r="AA117" s="49"/>
      <c r="AB117" s="867"/>
      <c r="AC117" s="49"/>
      <c r="AD117" s="867"/>
      <c r="AE117" s="49"/>
      <c r="AF117" s="867"/>
      <c r="AG117" s="50"/>
      <c r="AH117" s="861"/>
      <c r="AI117" s="104">
        <f t="shared" si="338"/>
        <v>0</v>
      </c>
      <c r="AJ117" s="51"/>
      <c r="AK117" s="52"/>
      <c r="AL117" s="52"/>
      <c r="AM117" s="52"/>
      <c r="AN117" s="52"/>
      <c r="AO117" s="52"/>
      <c r="AP117" s="53">
        <f t="shared" si="339"/>
        <v>0</v>
      </c>
      <c r="AQ117" s="54"/>
      <c r="AR117" s="52"/>
      <c r="AS117" s="53">
        <f t="shared" si="340"/>
        <v>0</v>
      </c>
      <c r="AT117" s="54"/>
      <c r="AU117" s="52"/>
      <c r="AV117" s="52"/>
      <c r="AW117" s="52"/>
      <c r="AX117" s="55"/>
      <c r="AY117" s="56"/>
      <c r="AZ117" s="56"/>
      <c r="BA117" s="57"/>
    </row>
    <row r="118" spans="1:53" ht="17.25" hidden="1" customHeight="1" x14ac:dyDescent="0.2">
      <c r="A118" s="933"/>
      <c r="B118" s="935"/>
      <c r="C118" s="938"/>
      <c r="D118" s="941"/>
      <c r="E118" s="948"/>
      <c r="F118" s="944"/>
      <c r="G118" s="966"/>
      <c r="H118" s="950"/>
      <c r="I118" s="955"/>
      <c r="J118" s="956"/>
      <c r="K118" s="981"/>
      <c r="L118" s="985"/>
      <c r="M118" s="175"/>
      <c r="N118" s="176"/>
      <c r="O118" s="177"/>
      <c r="P118" s="46"/>
      <c r="Q118" s="47"/>
      <c r="R118" s="864"/>
      <c r="S118" s="48"/>
      <c r="T118" s="867"/>
      <c r="U118" s="49"/>
      <c r="V118" s="867"/>
      <c r="W118" s="49"/>
      <c r="X118" s="867"/>
      <c r="Y118" s="49"/>
      <c r="Z118" s="867"/>
      <c r="AA118" s="49"/>
      <c r="AB118" s="867"/>
      <c r="AC118" s="49"/>
      <c r="AD118" s="867"/>
      <c r="AE118" s="49"/>
      <c r="AF118" s="867"/>
      <c r="AG118" s="50"/>
      <c r="AH118" s="861"/>
      <c r="AI118" s="104">
        <f t="shared" si="338"/>
        <v>0</v>
      </c>
      <c r="AJ118" s="51"/>
      <c r="AK118" s="52"/>
      <c r="AL118" s="52"/>
      <c r="AM118" s="52"/>
      <c r="AN118" s="52"/>
      <c r="AO118" s="52"/>
      <c r="AP118" s="53">
        <f t="shared" si="339"/>
        <v>0</v>
      </c>
      <c r="AQ118" s="54"/>
      <c r="AR118" s="52"/>
      <c r="AS118" s="53">
        <f t="shared" si="340"/>
        <v>0</v>
      </c>
      <c r="AT118" s="54"/>
      <c r="AU118" s="52"/>
      <c r="AV118" s="52"/>
      <c r="AW118" s="52"/>
      <c r="AX118" s="55"/>
      <c r="AY118" s="56"/>
      <c r="AZ118" s="56"/>
      <c r="BA118" s="57"/>
    </row>
    <row r="119" spans="1:53" ht="17.25" hidden="1" customHeight="1" x14ac:dyDescent="0.2">
      <c r="A119" s="933"/>
      <c r="B119" s="936"/>
      <c r="C119" s="939"/>
      <c r="D119" s="942"/>
      <c r="E119" s="948"/>
      <c r="F119" s="945"/>
      <c r="G119" s="967"/>
      <c r="H119" s="951"/>
      <c r="I119" s="955"/>
      <c r="J119" s="956"/>
      <c r="K119" s="982"/>
      <c r="L119" s="985"/>
      <c r="M119" s="178"/>
      <c r="N119" s="179"/>
      <c r="O119" s="180"/>
      <c r="P119" s="107"/>
      <c r="Q119" s="108"/>
      <c r="R119" s="864"/>
      <c r="S119" s="109"/>
      <c r="T119" s="867"/>
      <c r="U119" s="110"/>
      <c r="V119" s="867"/>
      <c r="W119" s="110"/>
      <c r="X119" s="867"/>
      <c r="Y119" s="110"/>
      <c r="Z119" s="867"/>
      <c r="AA119" s="110"/>
      <c r="AB119" s="867"/>
      <c r="AC119" s="110"/>
      <c r="AD119" s="867"/>
      <c r="AE119" s="110"/>
      <c r="AF119" s="867"/>
      <c r="AG119" s="111"/>
      <c r="AH119" s="862"/>
      <c r="AI119" s="104">
        <f t="shared" si="338"/>
        <v>0</v>
      </c>
      <c r="AJ119" s="112"/>
      <c r="AK119" s="113"/>
      <c r="AL119" s="113"/>
      <c r="AM119" s="113"/>
      <c r="AN119" s="113"/>
      <c r="AO119" s="113"/>
      <c r="AP119" s="53">
        <f t="shared" si="339"/>
        <v>0</v>
      </c>
      <c r="AQ119" s="114"/>
      <c r="AR119" s="113"/>
      <c r="AS119" s="53">
        <f>SUM(AQ119:AR119)</f>
        <v>0</v>
      </c>
      <c r="AT119" s="114"/>
      <c r="AU119" s="113"/>
      <c r="AV119" s="113"/>
      <c r="AW119" s="113"/>
      <c r="AX119" s="115"/>
      <c r="AY119" s="116"/>
      <c r="AZ119" s="116"/>
      <c r="BA119" s="117"/>
    </row>
    <row r="120" spans="1:53" ht="9.9499999999999993" hidden="1" customHeight="1" thickBot="1" x14ac:dyDescent="0.25">
      <c r="A120" s="934"/>
      <c r="B120" s="937"/>
      <c r="C120" s="940"/>
      <c r="D120" s="943"/>
      <c r="E120" s="949"/>
      <c r="F120" s="946"/>
      <c r="G120" s="968"/>
      <c r="H120" s="952"/>
      <c r="I120" s="957"/>
      <c r="J120" s="958"/>
      <c r="K120" s="983"/>
      <c r="L120" s="986"/>
      <c r="M120" s="181"/>
      <c r="N120" s="182"/>
      <c r="O120" s="183"/>
      <c r="P120" s="118"/>
      <c r="Q120" s="118"/>
      <c r="R120" s="865"/>
      <c r="S120" s="184"/>
      <c r="T120" s="868"/>
      <c r="U120" s="185"/>
      <c r="V120" s="868"/>
      <c r="W120" s="185"/>
      <c r="X120" s="868"/>
      <c r="Y120" s="185"/>
      <c r="Z120" s="868"/>
      <c r="AA120" s="185"/>
      <c r="AB120" s="868"/>
      <c r="AC120" s="185"/>
      <c r="AD120" s="868"/>
      <c r="AE120" s="185"/>
      <c r="AF120" s="868"/>
      <c r="AG120" s="186"/>
      <c r="AH120" s="119"/>
      <c r="AI120" s="120"/>
      <c r="AJ120" s="187"/>
      <c r="AK120" s="188"/>
      <c r="AL120" s="188"/>
      <c r="AM120" s="188"/>
      <c r="AN120" s="188"/>
      <c r="AO120" s="188"/>
      <c r="AP120" s="121"/>
      <c r="AQ120" s="189"/>
      <c r="AR120" s="188"/>
      <c r="AS120" s="121"/>
      <c r="AT120" s="189"/>
      <c r="AU120" s="188"/>
      <c r="AV120" s="188"/>
      <c r="AW120" s="188"/>
      <c r="AX120" s="190"/>
      <c r="AY120" s="191"/>
      <c r="AZ120" s="191"/>
      <c r="BA120" s="192"/>
    </row>
    <row r="121" spans="1:53" ht="6" hidden="1" customHeight="1" x14ac:dyDescent="0.2">
      <c r="A121" s="157"/>
      <c r="B121" s="193"/>
      <c r="C121" s="193"/>
      <c r="D121" s="193"/>
      <c r="E121" s="193"/>
      <c r="F121" s="193"/>
      <c r="G121" s="193"/>
      <c r="H121" s="193"/>
      <c r="I121" s="965"/>
      <c r="J121" s="965"/>
      <c r="K121" s="193"/>
      <c r="L121" s="193"/>
      <c r="M121" s="193"/>
      <c r="N121" s="193"/>
      <c r="O121" s="193"/>
      <c r="P121" s="193"/>
      <c r="Q121" s="193"/>
      <c r="R121" s="193"/>
      <c r="S121" s="193"/>
      <c r="T121" s="193"/>
      <c r="U121" s="193"/>
      <c r="V121" s="193"/>
      <c r="W121" s="193"/>
      <c r="X121" s="193"/>
      <c r="Y121" s="193"/>
      <c r="Z121" s="193"/>
      <c r="AA121" s="193"/>
      <c r="AB121" s="193"/>
      <c r="AC121" s="193"/>
      <c r="AD121" s="193"/>
      <c r="AE121" s="193"/>
      <c r="AF121" s="193"/>
      <c r="AG121" s="193"/>
      <c r="AH121" s="193"/>
      <c r="AI121" s="194"/>
      <c r="AJ121" s="194"/>
      <c r="AK121" s="194"/>
      <c r="AL121" s="194"/>
      <c r="AM121" s="194"/>
      <c r="AN121" s="194"/>
      <c r="AO121" s="195"/>
      <c r="AP121" s="194"/>
      <c r="AQ121" s="194"/>
      <c r="AR121" s="194"/>
      <c r="AS121" s="194"/>
      <c r="AT121" s="194"/>
      <c r="AU121" s="194"/>
      <c r="AV121" s="194"/>
      <c r="AW121" s="194"/>
      <c r="AX121" s="194"/>
      <c r="AY121" s="194"/>
      <c r="AZ121" s="194"/>
      <c r="BA121" s="157"/>
    </row>
    <row r="122" spans="1:53" ht="72" hidden="1" customHeight="1" x14ac:dyDescent="0.2">
      <c r="A122" s="932">
        <v>11</v>
      </c>
      <c r="B122" s="162" t="s">
        <v>1710</v>
      </c>
      <c r="C122" s="163" t="s">
        <v>1711</v>
      </c>
      <c r="D122" s="164" t="s">
        <v>21</v>
      </c>
      <c r="E122" s="164" t="s">
        <v>1899</v>
      </c>
      <c r="F122" s="163" t="s">
        <v>1712</v>
      </c>
      <c r="G122" s="165" t="s">
        <v>1680</v>
      </c>
      <c r="H122" s="165" t="s">
        <v>1681</v>
      </c>
      <c r="I122" s="166" t="s">
        <v>1915</v>
      </c>
      <c r="J122" s="167">
        <f>+$N$3</f>
        <v>2017</v>
      </c>
      <c r="K122" s="165" t="s">
        <v>1932</v>
      </c>
      <c r="L122" s="166" t="s">
        <v>1933</v>
      </c>
      <c r="M122" s="163" t="s">
        <v>1713</v>
      </c>
      <c r="N122" s="163" t="s">
        <v>1714</v>
      </c>
      <c r="O122" s="163" t="s">
        <v>1715</v>
      </c>
      <c r="P122" s="163" t="s">
        <v>1716</v>
      </c>
      <c r="Q122" s="163" t="s">
        <v>1717</v>
      </c>
      <c r="R122" s="168">
        <f t="shared" ref="R122" si="341">SUM(R123:R129)</f>
        <v>0</v>
      </c>
      <c r="S122" s="169">
        <f t="shared" ref="S122" si="342">SUM(S123:S129)</f>
        <v>0</v>
      </c>
      <c r="T122" s="170">
        <f t="shared" ref="T122" si="343">SUM(T123:T129)</f>
        <v>0</v>
      </c>
      <c r="U122" s="171">
        <f t="shared" ref="U122" si="344">SUM(U123:U129)</f>
        <v>0</v>
      </c>
      <c r="V122" s="170">
        <f t="shared" ref="V122" si="345">SUM(V123:V129)</f>
        <v>0</v>
      </c>
      <c r="W122" s="171">
        <f t="shared" ref="W122" si="346">SUM(W123:W129)</f>
        <v>0</v>
      </c>
      <c r="X122" s="170">
        <f t="shared" ref="X122" si="347">SUM(X123:X129)</f>
        <v>0</v>
      </c>
      <c r="Y122" s="171">
        <f t="shared" ref="Y122" si="348">SUM(Y123:Y129)</f>
        <v>0</v>
      </c>
      <c r="Z122" s="170">
        <f t="shared" ref="Z122" si="349">SUM(Z123:Z129)</f>
        <v>0</v>
      </c>
      <c r="AA122" s="171">
        <f t="shared" ref="AA122" si="350">SUM(AA123:AA129)</f>
        <v>0</v>
      </c>
      <c r="AB122" s="170">
        <f t="shared" ref="AB122" si="351">SUM(AB123:AB129)</f>
        <v>0</v>
      </c>
      <c r="AC122" s="171">
        <f t="shared" ref="AC122" si="352">SUM(AC123:AC129)</f>
        <v>0</v>
      </c>
      <c r="AD122" s="170">
        <f t="shared" ref="AD122" si="353">SUM(AD123:AD129)</f>
        <v>0</v>
      </c>
      <c r="AE122" s="171">
        <f t="shared" ref="AE122" si="354">SUM(AE123:AE129)</f>
        <v>0</v>
      </c>
      <c r="AF122" s="170">
        <f t="shared" ref="AF122" si="355">SUM(AF123:AF129)</f>
        <v>0</v>
      </c>
      <c r="AG122" s="172">
        <f t="shared" ref="AG122" si="356">SUM(AG123:AG129)</f>
        <v>0</v>
      </c>
      <c r="AH122" s="173">
        <f t="shared" ref="AH122" si="357">SUM(AH123:AH129)</f>
        <v>0</v>
      </c>
      <c r="AI122" s="174">
        <f t="shared" ref="AI122" si="358">SUM(AI123:AI129)</f>
        <v>0</v>
      </c>
      <c r="AJ122" s="41">
        <f t="shared" ref="AJ122" si="359">SUM(AJ123:AJ129)</f>
        <v>0</v>
      </c>
      <c r="AK122" s="42">
        <f t="shared" ref="AK122" si="360">SUM(AK123:AK129)</f>
        <v>0</v>
      </c>
      <c r="AL122" s="42">
        <f t="shared" ref="AL122" si="361">SUM(AL123:AL129)</f>
        <v>0</v>
      </c>
      <c r="AM122" s="42">
        <f t="shared" ref="AM122" si="362">SUM(AM123:AM129)</f>
        <v>0</v>
      </c>
      <c r="AN122" s="42">
        <f t="shared" ref="AN122" si="363">SUM(AN123:AN129)</f>
        <v>0</v>
      </c>
      <c r="AO122" s="42">
        <f t="shared" ref="AO122" si="364">SUM(AO123:AO129)</f>
        <v>0</v>
      </c>
      <c r="AP122" s="43">
        <f t="shared" ref="AP122" si="365">SUM(AP123:AP129)</f>
        <v>0</v>
      </c>
      <c r="AQ122" s="105">
        <f t="shared" ref="AQ122" si="366">SUM(AQ123:AQ129)</f>
        <v>0</v>
      </c>
      <c r="AR122" s="42">
        <f t="shared" ref="AR122" si="367">SUM(AR123:AR129)</f>
        <v>0</v>
      </c>
      <c r="AS122" s="43">
        <f t="shared" ref="AS122" si="368">SUM(AS123:AS129)</f>
        <v>0</v>
      </c>
      <c r="AT122" s="105">
        <f t="shared" ref="AT122" si="369">SUM(AT123:AT129)</f>
        <v>0</v>
      </c>
      <c r="AU122" s="42">
        <f t="shared" ref="AU122" si="370">SUM(AU123:AU129)</f>
        <v>0</v>
      </c>
      <c r="AV122" s="42">
        <f t="shared" ref="AV122" si="371">SUM(AV123:AV129)</f>
        <v>0</v>
      </c>
      <c r="AW122" s="42">
        <f t="shared" ref="AW122" si="372">SUM(AW123:AW129)</f>
        <v>0</v>
      </c>
      <c r="AX122" s="106">
        <f t="shared" ref="AX122" si="373">SUM(AX123:AX129)</f>
        <v>0</v>
      </c>
      <c r="AY122" s="44" t="s">
        <v>1687</v>
      </c>
      <c r="AZ122" s="44" t="s">
        <v>1688</v>
      </c>
      <c r="BA122" s="45" t="s">
        <v>1689</v>
      </c>
    </row>
    <row r="123" spans="1:53" ht="17.25" hidden="1" customHeight="1" x14ac:dyDescent="0.2">
      <c r="A123" s="933"/>
      <c r="B123" s="935" t="str">
        <f>VLOOKUP($D$9,'PROYECTOS REGISTRADOS'!$A$2:$D$82,4,0)</f>
        <v>Mejoramiento de la Cobertura de Alcantarillado en el Área Urbana y Área Rural en el Municipio de Tocancipá, Cundinamarca, Centro Oriente</v>
      </c>
      <c r="C123" s="938" t="str">
        <f>VLOOKUP($D$9,'PROYECTOS REGISTRADOS'!$A$2:$D$82,3,0)</f>
        <v>2016-25817-0033</v>
      </c>
      <c r="D123" s="941"/>
      <c r="E123" s="947" t="str">
        <f>IF(D123=0,"0-0",(VLOOKUP(D123,'CONSOLIDADO PLAN DESARROLLO'!$EL$9:$ET$304,2,0)))</f>
        <v>0-0</v>
      </c>
      <c r="F123" s="944" t="str">
        <f>IF(D123=0,"0-0",(VLOOKUP(D123,'CONSOLIDADO PLAN DESARROLLO'!$EL$9:$ET$304,3,0)))</f>
        <v>0-0</v>
      </c>
      <c r="G123" s="966" t="str">
        <f>IF(D123=0,"0-0",(VLOOKUP(D123,'CONSOLIDADO PLAN DESARROLLO'!$EL$9:$ET$304,4,0)))</f>
        <v>0-0</v>
      </c>
      <c r="H123" s="950" t="str">
        <f>IF(D123=0,"0-0",(VLOOKUP(D123,'CONSOLIDADO PLAN DESARROLLO'!$EL$9:$ET$304,5,0)))</f>
        <v>0-0</v>
      </c>
      <c r="I123" s="953" t="str">
        <f>IF(D123=0,"0-0",(VLOOKUP(D123,'CONSOLIDADO PLAN DESARROLLO'!$EL$9:$ET$304,$R$3,0)))</f>
        <v>0-0</v>
      </c>
      <c r="J123" s="954"/>
      <c r="K123" s="981"/>
      <c r="L123" s="984"/>
      <c r="M123" s="175"/>
      <c r="N123" s="176"/>
      <c r="O123" s="177"/>
      <c r="P123" s="46"/>
      <c r="Q123" s="47"/>
      <c r="R123" s="863"/>
      <c r="S123" s="48"/>
      <c r="T123" s="866"/>
      <c r="U123" s="49"/>
      <c r="V123" s="866"/>
      <c r="W123" s="49"/>
      <c r="X123" s="866"/>
      <c r="Y123" s="49"/>
      <c r="Z123" s="866"/>
      <c r="AA123" s="49"/>
      <c r="AB123" s="866"/>
      <c r="AC123" s="49"/>
      <c r="AD123" s="866"/>
      <c r="AE123" s="49"/>
      <c r="AF123" s="866"/>
      <c r="AG123" s="50"/>
      <c r="AH123" s="860">
        <f>+R123+T123+V123+X123+Z123+AB123+AD123+AF123</f>
        <v>0</v>
      </c>
      <c r="AI123" s="104">
        <f t="shared" ref="AI123:AI128" si="374">AC123+AE123+AG123+S123+U123+W123+Y123+AA123</f>
        <v>0</v>
      </c>
      <c r="AJ123" s="51"/>
      <c r="AK123" s="52"/>
      <c r="AL123" s="52"/>
      <c r="AM123" s="52"/>
      <c r="AN123" s="52"/>
      <c r="AO123" s="52"/>
      <c r="AP123" s="53">
        <f t="shared" ref="AP123:AP128" si="375">SUM(AJ123:AO123)</f>
        <v>0</v>
      </c>
      <c r="AQ123" s="54"/>
      <c r="AR123" s="52"/>
      <c r="AS123" s="53">
        <f t="shared" ref="AS123:AS127" si="376">SUM(AQ123:AR123)</f>
        <v>0</v>
      </c>
      <c r="AT123" s="54"/>
      <c r="AU123" s="52"/>
      <c r="AV123" s="52"/>
      <c r="AW123" s="52"/>
      <c r="AX123" s="55"/>
      <c r="AY123" s="56"/>
      <c r="AZ123" s="56"/>
      <c r="BA123" s="57"/>
    </row>
    <row r="124" spans="1:53" ht="17.25" hidden="1" customHeight="1" x14ac:dyDescent="0.2">
      <c r="A124" s="933"/>
      <c r="B124" s="935"/>
      <c r="C124" s="938"/>
      <c r="D124" s="941"/>
      <c r="E124" s="948"/>
      <c r="F124" s="944"/>
      <c r="G124" s="966"/>
      <c r="H124" s="950"/>
      <c r="I124" s="955"/>
      <c r="J124" s="956"/>
      <c r="K124" s="981"/>
      <c r="L124" s="985"/>
      <c r="M124" s="175"/>
      <c r="N124" s="176"/>
      <c r="O124" s="177"/>
      <c r="P124" s="46"/>
      <c r="Q124" s="47"/>
      <c r="R124" s="864"/>
      <c r="S124" s="48"/>
      <c r="T124" s="867"/>
      <c r="U124" s="49"/>
      <c r="V124" s="867"/>
      <c r="W124" s="49"/>
      <c r="X124" s="867"/>
      <c r="Y124" s="49"/>
      <c r="Z124" s="867"/>
      <c r="AA124" s="49"/>
      <c r="AB124" s="867"/>
      <c r="AC124" s="49"/>
      <c r="AD124" s="867"/>
      <c r="AE124" s="49"/>
      <c r="AF124" s="867"/>
      <c r="AG124" s="50"/>
      <c r="AH124" s="861"/>
      <c r="AI124" s="104">
        <f t="shared" si="374"/>
        <v>0</v>
      </c>
      <c r="AJ124" s="51"/>
      <c r="AK124" s="52"/>
      <c r="AL124" s="52"/>
      <c r="AM124" s="52"/>
      <c r="AN124" s="52"/>
      <c r="AO124" s="52"/>
      <c r="AP124" s="53">
        <f t="shared" si="375"/>
        <v>0</v>
      </c>
      <c r="AQ124" s="54"/>
      <c r="AR124" s="52"/>
      <c r="AS124" s="53">
        <f t="shared" si="376"/>
        <v>0</v>
      </c>
      <c r="AT124" s="54"/>
      <c r="AU124" s="52"/>
      <c r="AV124" s="52"/>
      <c r="AW124" s="52"/>
      <c r="AX124" s="55"/>
      <c r="AY124" s="56"/>
      <c r="AZ124" s="56"/>
      <c r="BA124" s="57"/>
    </row>
    <row r="125" spans="1:53" ht="17.25" hidden="1" customHeight="1" x14ac:dyDescent="0.2">
      <c r="A125" s="933"/>
      <c r="B125" s="935"/>
      <c r="C125" s="938"/>
      <c r="D125" s="941"/>
      <c r="E125" s="948"/>
      <c r="F125" s="944"/>
      <c r="G125" s="966"/>
      <c r="H125" s="950"/>
      <c r="I125" s="955"/>
      <c r="J125" s="956"/>
      <c r="K125" s="981"/>
      <c r="L125" s="985"/>
      <c r="M125" s="175"/>
      <c r="N125" s="176"/>
      <c r="O125" s="177"/>
      <c r="P125" s="46"/>
      <c r="Q125" s="47"/>
      <c r="R125" s="864"/>
      <c r="S125" s="48"/>
      <c r="T125" s="867"/>
      <c r="U125" s="49"/>
      <c r="V125" s="867"/>
      <c r="W125" s="49"/>
      <c r="X125" s="867"/>
      <c r="Y125" s="49"/>
      <c r="Z125" s="867"/>
      <c r="AA125" s="49"/>
      <c r="AB125" s="867"/>
      <c r="AC125" s="49"/>
      <c r="AD125" s="867"/>
      <c r="AE125" s="49"/>
      <c r="AF125" s="867"/>
      <c r="AG125" s="50"/>
      <c r="AH125" s="861"/>
      <c r="AI125" s="104">
        <f t="shared" si="374"/>
        <v>0</v>
      </c>
      <c r="AJ125" s="51"/>
      <c r="AK125" s="52"/>
      <c r="AL125" s="52"/>
      <c r="AM125" s="52"/>
      <c r="AN125" s="52"/>
      <c r="AO125" s="52"/>
      <c r="AP125" s="53">
        <f t="shared" si="375"/>
        <v>0</v>
      </c>
      <c r="AQ125" s="54"/>
      <c r="AR125" s="52"/>
      <c r="AS125" s="53">
        <f t="shared" si="376"/>
        <v>0</v>
      </c>
      <c r="AT125" s="54"/>
      <c r="AU125" s="52"/>
      <c r="AV125" s="52"/>
      <c r="AW125" s="52"/>
      <c r="AX125" s="55"/>
      <c r="AY125" s="56"/>
      <c r="AZ125" s="56"/>
      <c r="BA125" s="57"/>
    </row>
    <row r="126" spans="1:53" ht="17.25" hidden="1" customHeight="1" x14ac:dyDescent="0.2">
      <c r="A126" s="933"/>
      <c r="B126" s="935"/>
      <c r="C126" s="938"/>
      <c r="D126" s="941"/>
      <c r="E126" s="948"/>
      <c r="F126" s="944"/>
      <c r="G126" s="966"/>
      <c r="H126" s="950"/>
      <c r="I126" s="955"/>
      <c r="J126" s="956"/>
      <c r="K126" s="981"/>
      <c r="L126" s="985"/>
      <c r="M126" s="175"/>
      <c r="N126" s="176"/>
      <c r="O126" s="177"/>
      <c r="P126" s="46"/>
      <c r="Q126" s="47"/>
      <c r="R126" s="864"/>
      <c r="S126" s="48"/>
      <c r="T126" s="867"/>
      <c r="U126" s="49"/>
      <c r="V126" s="867"/>
      <c r="W126" s="49"/>
      <c r="X126" s="867"/>
      <c r="Y126" s="49"/>
      <c r="Z126" s="867"/>
      <c r="AA126" s="49"/>
      <c r="AB126" s="867"/>
      <c r="AC126" s="49"/>
      <c r="AD126" s="867"/>
      <c r="AE126" s="49"/>
      <c r="AF126" s="867"/>
      <c r="AG126" s="50"/>
      <c r="AH126" s="861"/>
      <c r="AI126" s="104">
        <f t="shared" si="374"/>
        <v>0</v>
      </c>
      <c r="AJ126" s="51"/>
      <c r="AK126" s="52"/>
      <c r="AL126" s="52"/>
      <c r="AM126" s="52"/>
      <c r="AN126" s="52"/>
      <c r="AO126" s="52"/>
      <c r="AP126" s="53">
        <f t="shared" si="375"/>
        <v>0</v>
      </c>
      <c r="AQ126" s="54"/>
      <c r="AR126" s="52"/>
      <c r="AS126" s="53">
        <f t="shared" si="376"/>
        <v>0</v>
      </c>
      <c r="AT126" s="54"/>
      <c r="AU126" s="52"/>
      <c r="AV126" s="52"/>
      <c r="AW126" s="52"/>
      <c r="AX126" s="55"/>
      <c r="AY126" s="56"/>
      <c r="AZ126" s="56"/>
      <c r="BA126" s="57"/>
    </row>
    <row r="127" spans="1:53" ht="17.25" hidden="1" customHeight="1" x14ac:dyDescent="0.2">
      <c r="A127" s="933"/>
      <c r="B127" s="935"/>
      <c r="C127" s="938"/>
      <c r="D127" s="941"/>
      <c r="E127" s="948"/>
      <c r="F127" s="944"/>
      <c r="G127" s="966"/>
      <c r="H127" s="950"/>
      <c r="I127" s="955"/>
      <c r="J127" s="956"/>
      <c r="K127" s="981"/>
      <c r="L127" s="985"/>
      <c r="M127" s="175"/>
      <c r="N127" s="176"/>
      <c r="O127" s="177"/>
      <c r="P127" s="46"/>
      <c r="Q127" s="47"/>
      <c r="R127" s="864"/>
      <c r="S127" s="48"/>
      <c r="T127" s="867"/>
      <c r="U127" s="49"/>
      <c r="V127" s="867"/>
      <c r="W127" s="49"/>
      <c r="X127" s="867"/>
      <c r="Y127" s="49"/>
      <c r="Z127" s="867"/>
      <c r="AA127" s="49"/>
      <c r="AB127" s="867"/>
      <c r="AC127" s="49"/>
      <c r="AD127" s="867"/>
      <c r="AE127" s="49"/>
      <c r="AF127" s="867"/>
      <c r="AG127" s="50"/>
      <c r="AH127" s="861"/>
      <c r="AI127" s="104">
        <f t="shared" si="374"/>
        <v>0</v>
      </c>
      <c r="AJ127" s="51"/>
      <c r="AK127" s="52"/>
      <c r="AL127" s="52"/>
      <c r="AM127" s="52"/>
      <c r="AN127" s="52"/>
      <c r="AO127" s="52"/>
      <c r="AP127" s="53">
        <f t="shared" si="375"/>
        <v>0</v>
      </c>
      <c r="AQ127" s="54"/>
      <c r="AR127" s="52"/>
      <c r="AS127" s="53">
        <f t="shared" si="376"/>
        <v>0</v>
      </c>
      <c r="AT127" s="54"/>
      <c r="AU127" s="52"/>
      <c r="AV127" s="52"/>
      <c r="AW127" s="52"/>
      <c r="AX127" s="55"/>
      <c r="AY127" s="56"/>
      <c r="AZ127" s="56"/>
      <c r="BA127" s="57"/>
    </row>
    <row r="128" spans="1:53" ht="17.25" hidden="1" customHeight="1" x14ac:dyDescent="0.2">
      <c r="A128" s="933"/>
      <c r="B128" s="936"/>
      <c r="C128" s="939"/>
      <c r="D128" s="942"/>
      <c r="E128" s="948"/>
      <c r="F128" s="945"/>
      <c r="G128" s="967"/>
      <c r="H128" s="951"/>
      <c r="I128" s="955"/>
      <c r="J128" s="956"/>
      <c r="K128" s="982"/>
      <c r="L128" s="985"/>
      <c r="M128" s="178"/>
      <c r="N128" s="179"/>
      <c r="O128" s="180"/>
      <c r="P128" s="107"/>
      <c r="Q128" s="108"/>
      <c r="R128" s="864"/>
      <c r="S128" s="109"/>
      <c r="T128" s="867"/>
      <c r="U128" s="110"/>
      <c r="V128" s="867"/>
      <c r="W128" s="110"/>
      <c r="X128" s="867"/>
      <c r="Y128" s="110"/>
      <c r="Z128" s="867"/>
      <c r="AA128" s="110"/>
      <c r="AB128" s="867"/>
      <c r="AC128" s="110"/>
      <c r="AD128" s="867"/>
      <c r="AE128" s="110"/>
      <c r="AF128" s="867"/>
      <c r="AG128" s="111"/>
      <c r="AH128" s="862"/>
      <c r="AI128" s="104">
        <f t="shared" si="374"/>
        <v>0</v>
      </c>
      <c r="AJ128" s="112"/>
      <c r="AK128" s="113"/>
      <c r="AL128" s="113"/>
      <c r="AM128" s="113"/>
      <c r="AN128" s="113"/>
      <c r="AO128" s="113"/>
      <c r="AP128" s="53">
        <f t="shared" si="375"/>
        <v>0</v>
      </c>
      <c r="AQ128" s="114"/>
      <c r="AR128" s="113"/>
      <c r="AS128" s="53">
        <f>SUM(AQ128:AR128)</f>
        <v>0</v>
      </c>
      <c r="AT128" s="114"/>
      <c r="AU128" s="113"/>
      <c r="AV128" s="113"/>
      <c r="AW128" s="113"/>
      <c r="AX128" s="115"/>
      <c r="AY128" s="116"/>
      <c r="AZ128" s="116"/>
      <c r="BA128" s="117"/>
    </row>
    <row r="129" spans="1:53" ht="9.9499999999999993" hidden="1" customHeight="1" thickBot="1" x14ac:dyDescent="0.25">
      <c r="A129" s="934"/>
      <c r="B129" s="937"/>
      <c r="C129" s="940"/>
      <c r="D129" s="943"/>
      <c r="E129" s="949"/>
      <c r="F129" s="946"/>
      <c r="G129" s="968"/>
      <c r="H129" s="952"/>
      <c r="I129" s="957"/>
      <c r="J129" s="958"/>
      <c r="K129" s="983"/>
      <c r="L129" s="986"/>
      <c r="M129" s="181"/>
      <c r="N129" s="182"/>
      <c r="O129" s="183"/>
      <c r="P129" s="118"/>
      <c r="Q129" s="118"/>
      <c r="R129" s="865"/>
      <c r="S129" s="184"/>
      <c r="T129" s="868"/>
      <c r="U129" s="185"/>
      <c r="V129" s="868"/>
      <c r="W129" s="185"/>
      <c r="X129" s="868"/>
      <c r="Y129" s="185"/>
      <c r="Z129" s="868"/>
      <c r="AA129" s="185"/>
      <c r="AB129" s="868"/>
      <c r="AC129" s="185"/>
      <c r="AD129" s="868"/>
      <c r="AE129" s="185"/>
      <c r="AF129" s="868"/>
      <c r="AG129" s="186"/>
      <c r="AH129" s="119"/>
      <c r="AI129" s="120"/>
      <c r="AJ129" s="187"/>
      <c r="AK129" s="188"/>
      <c r="AL129" s="188"/>
      <c r="AM129" s="188"/>
      <c r="AN129" s="188"/>
      <c r="AO129" s="188"/>
      <c r="AP129" s="121"/>
      <c r="AQ129" s="189"/>
      <c r="AR129" s="188"/>
      <c r="AS129" s="121"/>
      <c r="AT129" s="189"/>
      <c r="AU129" s="188"/>
      <c r="AV129" s="188"/>
      <c r="AW129" s="188"/>
      <c r="AX129" s="190"/>
      <c r="AY129" s="191"/>
      <c r="AZ129" s="191"/>
      <c r="BA129" s="192"/>
    </row>
    <row r="130" spans="1:53" ht="6" hidden="1" customHeight="1" x14ac:dyDescent="0.2">
      <c r="A130" s="157"/>
      <c r="B130" s="193"/>
      <c r="C130" s="193"/>
      <c r="D130" s="193"/>
      <c r="E130" s="193"/>
      <c r="F130" s="193"/>
      <c r="G130" s="193"/>
      <c r="H130" s="193"/>
      <c r="I130" s="965"/>
      <c r="J130" s="965"/>
      <c r="K130" s="193"/>
      <c r="L130" s="193"/>
      <c r="M130" s="193"/>
      <c r="N130" s="193"/>
      <c r="O130" s="193"/>
      <c r="P130" s="193"/>
      <c r="Q130" s="193"/>
      <c r="R130" s="193"/>
      <c r="S130" s="193"/>
      <c r="T130" s="193"/>
      <c r="U130" s="193"/>
      <c r="V130" s="193"/>
      <c r="W130" s="193"/>
      <c r="X130" s="193"/>
      <c r="Y130" s="193"/>
      <c r="Z130" s="193"/>
      <c r="AA130" s="193"/>
      <c r="AB130" s="193"/>
      <c r="AC130" s="193"/>
      <c r="AD130" s="193"/>
      <c r="AE130" s="193"/>
      <c r="AF130" s="193"/>
      <c r="AG130" s="193"/>
      <c r="AH130" s="193"/>
      <c r="AI130" s="194"/>
      <c r="AJ130" s="194"/>
      <c r="AK130" s="194"/>
      <c r="AL130" s="194"/>
      <c r="AM130" s="194"/>
      <c r="AN130" s="194"/>
      <c r="AO130" s="195"/>
      <c r="AP130" s="194"/>
      <c r="AQ130" s="194"/>
      <c r="AR130" s="194"/>
      <c r="AS130" s="194"/>
      <c r="AT130" s="194"/>
      <c r="AU130" s="194"/>
      <c r="AV130" s="194"/>
      <c r="AW130" s="194"/>
      <c r="AX130" s="194"/>
      <c r="AY130" s="194"/>
      <c r="AZ130" s="194"/>
      <c r="BA130" s="157"/>
    </row>
    <row r="131" spans="1:53" ht="72" hidden="1" customHeight="1" x14ac:dyDescent="0.2">
      <c r="A131" s="932">
        <v>12</v>
      </c>
      <c r="B131" s="162" t="s">
        <v>1710</v>
      </c>
      <c r="C131" s="163" t="s">
        <v>1711</v>
      </c>
      <c r="D131" s="164" t="s">
        <v>21</v>
      </c>
      <c r="E131" s="164" t="s">
        <v>1899</v>
      </c>
      <c r="F131" s="163" t="s">
        <v>1712</v>
      </c>
      <c r="G131" s="165" t="s">
        <v>1680</v>
      </c>
      <c r="H131" s="165" t="s">
        <v>1681</v>
      </c>
      <c r="I131" s="166" t="s">
        <v>1915</v>
      </c>
      <c r="J131" s="167">
        <f>+$N$3</f>
        <v>2017</v>
      </c>
      <c r="K131" s="165" t="s">
        <v>1932</v>
      </c>
      <c r="L131" s="166" t="s">
        <v>1933</v>
      </c>
      <c r="M131" s="163" t="s">
        <v>1713</v>
      </c>
      <c r="N131" s="163" t="s">
        <v>1714</v>
      </c>
      <c r="O131" s="163" t="s">
        <v>1715</v>
      </c>
      <c r="P131" s="163" t="s">
        <v>1716</v>
      </c>
      <c r="Q131" s="163" t="s">
        <v>1717</v>
      </c>
      <c r="R131" s="168">
        <f t="shared" ref="R131" si="377">SUM(R132:R138)</f>
        <v>0</v>
      </c>
      <c r="S131" s="169">
        <f t="shared" ref="S131" si="378">SUM(S132:S138)</f>
        <v>0</v>
      </c>
      <c r="T131" s="170">
        <f t="shared" ref="T131" si="379">SUM(T132:T138)</f>
        <v>0</v>
      </c>
      <c r="U131" s="171">
        <f t="shared" ref="U131" si="380">SUM(U132:U138)</f>
        <v>0</v>
      </c>
      <c r="V131" s="170">
        <f t="shared" ref="V131" si="381">SUM(V132:V138)</f>
        <v>0</v>
      </c>
      <c r="W131" s="171">
        <f t="shared" ref="W131" si="382">SUM(W132:W138)</f>
        <v>0</v>
      </c>
      <c r="X131" s="170">
        <f t="shared" ref="X131" si="383">SUM(X132:X138)</f>
        <v>0</v>
      </c>
      <c r="Y131" s="171">
        <f t="shared" ref="Y131" si="384">SUM(Y132:Y138)</f>
        <v>0</v>
      </c>
      <c r="Z131" s="170">
        <f t="shared" ref="Z131" si="385">SUM(Z132:Z138)</f>
        <v>0</v>
      </c>
      <c r="AA131" s="171">
        <f t="shared" ref="AA131" si="386">SUM(AA132:AA138)</f>
        <v>0</v>
      </c>
      <c r="AB131" s="170">
        <f t="shared" ref="AB131" si="387">SUM(AB132:AB138)</f>
        <v>0</v>
      </c>
      <c r="AC131" s="171">
        <f t="shared" ref="AC131" si="388">SUM(AC132:AC138)</f>
        <v>0</v>
      </c>
      <c r="AD131" s="170">
        <f t="shared" ref="AD131" si="389">SUM(AD132:AD138)</f>
        <v>0</v>
      </c>
      <c r="AE131" s="171">
        <f t="shared" ref="AE131" si="390">SUM(AE132:AE138)</f>
        <v>0</v>
      </c>
      <c r="AF131" s="170">
        <f t="shared" ref="AF131" si="391">SUM(AF132:AF138)</f>
        <v>0</v>
      </c>
      <c r="AG131" s="172">
        <f t="shared" ref="AG131" si="392">SUM(AG132:AG138)</f>
        <v>0</v>
      </c>
      <c r="AH131" s="173">
        <f t="shared" ref="AH131" si="393">SUM(AH132:AH138)</f>
        <v>0</v>
      </c>
      <c r="AI131" s="174">
        <f t="shared" ref="AI131" si="394">SUM(AI132:AI138)</f>
        <v>0</v>
      </c>
      <c r="AJ131" s="41">
        <f t="shared" ref="AJ131" si="395">SUM(AJ132:AJ138)</f>
        <v>0</v>
      </c>
      <c r="AK131" s="42">
        <f t="shared" ref="AK131" si="396">SUM(AK132:AK138)</f>
        <v>0</v>
      </c>
      <c r="AL131" s="42">
        <f t="shared" ref="AL131" si="397">SUM(AL132:AL138)</f>
        <v>0</v>
      </c>
      <c r="AM131" s="42">
        <f t="shared" ref="AM131" si="398">SUM(AM132:AM138)</f>
        <v>0</v>
      </c>
      <c r="AN131" s="42">
        <f t="shared" ref="AN131" si="399">SUM(AN132:AN138)</f>
        <v>0</v>
      </c>
      <c r="AO131" s="42">
        <f t="shared" ref="AO131" si="400">SUM(AO132:AO138)</f>
        <v>0</v>
      </c>
      <c r="AP131" s="43">
        <f t="shared" ref="AP131" si="401">SUM(AP132:AP138)</f>
        <v>0</v>
      </c>
      <c r="AQ131" s="105">
        <f t="shared" ref="AQ131" si="402">SUM(AQ132:AQ138)</f>
        <v>0</v>
      </c>
      <c r="AR131" s="42">
        <f t="shared" ref="AR131" si="403">SUM(AR132:AR138)</f>
        <v>0</v>
      </c>
      <c r="AS131" s="43">
        <f t="shared" ref="AS131" si="404">SUM(AS132:AS138)</f>
        <v>0</v>
      </c>
      <c r="AT131" s="105">
        <f t="shared" ref="AT131" si="405">SUM(AT132:AT138)</f>
        <v>0</v>
      </c>
      <c r="AU131" s="42">
        <f t="shared" ref="AU131" si="406">SUM(AU132:AU138)</f>
        <v>0</v>
      </c>
      <c r="AV131" s="42">
        <f t="shared" ref="AV131" si="407">SUM(AV132:AV138)</f>
        <v>0</v>
      </c>
      <c r="AW131" s="42">
        <f t="shared" ref="AW131" si="408">SUM(AW132:AW138)</f>
        <v>0</v>
      </c>
      <c r="AX131" s="106">
        <f t="shared" ref="AX131" si="409">SUM(AX132:AX138)</f>
        <v>0</v>
      </c>
      <c r="AY131" s="44" t="s">
        <v>1687</v>
      </c>
      <c r="AZ131" s="44" t="s">
        <v>1688</v>
      </c>
      <c r="BA131" s="45" t="s">
        <v>1689</v>
      </c>
    </row>
    <row r="132" spans="1:53" ht="17.25" hidden="1" customHeight="1" x14ac:dyDescent="0.2">
      <c r="A132" s="933"/>
      <c r="B132" s="935" t="str">
        <f>VLOOKUP($D$9,'PROYECTOS REGISTRADOS'!$A$2:$D$82,4,0)</f>
        <v>Mejoramiento de la Cobertura de Alcantarillado en el Área Urbana y Área Rural en el Municipio de Tocancipá, Cundinamarca, Centro Oriente</v>
      </c>
      <c r="C132" s="938" t="str">
        <f>VLOOKUP($D$9,'PROYECTOS REGISTRADOS'!$A$2:$D$82,3,0)</f>
        <v>2016-25817-0033</v>
      </c>
      <c r="D132" s="941"/>
      <c r="E132" s="947" t="str">
        <f>IF(D132=0,"0-0",(VLOOKUP(D132,'CONSOLIDADO PLAN DESARROLLO'!$EL$9:$ET$304,2,0)))</f>
        <v>0-0</v>
      </c>
      <c r="F132" s="944" t="str">
        <f>IF(D132=0,"0-0",(VLOOKUP(D132,'CONSOLIDADO PLAN DESARROLLO'!$EL$9:$ET$304,3,0)))</f>
        <v>0-0</v>
      </c>
      <c r="G132" s="966" t="str">
        <f>IF(D132=0,"0-0",(VLOOKUP(D132,'CONSOLIDADO PLAN DESARROLLO'!$EL$9:$ET$304,4,0)))</f>
        <v>0-0</v>
      </c>
      <c r="H132" s="950" t="str">
        <f>IF(D132=0,"0-0",(VLOOKUP(D132,'CONSOLIDADO PLAN DESARROLLO'!$EL$9:$ET$304,5,0)))</f>
        <v>0-0</v>
      </c>
      <c r="I132" s="953" t="str">
        <f>IF(D132=0,"0-0",(VLOOKUP(D132,'CONSOLIDADO PLAN DESARROLLO'!$EL$9:$ET$304,$R$3,0)))</f>
        <v>0-0</v>
      </c>
      <c r="J132" s="954"/>
      <c r="K132" s="981"/>
      <c r="L132" s="984"/>
      <c r="M132" s="175"/>
      <c r="N132" s="176"/>
      <c r="O132" s="177"/>
      <c r="P132" s="46"/>
      <c r="Q132" s="47"/>
      <c r="R132" s="863"/>
      <c r="S132" s="48"/>
      <c r="T132" s="866"/>
      <c r="U132" s="49"/>
      <c r="V132" s="866"/>
      <c r="W132" s="49"/>
      <c r="X132" s="866"/>
      <c r="Y132" s="49"/>
      <c r="Z132" s="866"/>
      <c r="AA132" s="49"/>
      <c r="AB132" s="866"/>
      <c r="AC132" s="49"/>
      <c r="AD132" s="866"/>
      <c r="AE132" s="49"/>
      <c r="AF132" s="866"/>
      <c r="AG132" s="50"/>
      <c r="AH132" s="860">
        <f>+R132+T132+V132+X132+Z132+AB132+AD132+AF132</f>
        <v>0</v>
      </c>
      <c r="AI132" s="104">
        <f t="shared" ref="AI132:AI137" si="410">AC132+AE132+AG132+S132+U132+W132+Y132+AA132</f>
        <v>0</v>
      </c>
      <c r="AJ132" s="51"/>
      <c r="AK132" s="52"/>
      <c r="AL132" s="52"/>
      <c r="AM132" s="52"/>
      <c r="AN132" s="52"/>
      <c r="AO132" s="52"/>
      <c r="AP132" s="53">
        <f t="shared" ref="AP132:AP137" si="411">SUM(AJ132:AO132)</f>
        <v>0</v>
      </c>
      <c r="AQ132" s="54"/>
      <c r="AR132" s="52"/>
      <c r="AS132" s="53">
        <f t="shared" ref="AS132:AS136" si="412">SUM(AQ132:AR132)</f>
        <v>0</v>
      </c>
      <c r="AT132" s="54"/>
      <c r="AU132" s="52"/>
      <c r="AV132" s="52"/>
      <c r="AW132" s="52"/>
      <c r="AX132" s="55"/>
      <c r="AY132" s="56"/>
      <c r="AZ132" s="56"/>
      <c r="BA132" s="57"/>
    </row>
    <row r="133" spans="1:53" ht="17.25" hidden="1" customHeight="1" x14ac:dyDescent="0.2">
      <c r="A133" s="933"/>
      <c r="B133" s="935"/>
      <c r="C133" s="938"/>
      <c r="D133" s="941"/>
      <c r="E133" s="948"/>
      <c r="F133" s="944"/>
      <c r="G133" s="966"/>
      <c r="H133" s="950"/>
      <c r="I133" s="955"/>
      <c r="J133" s="956"/>
      <c r="K133" s="981"/>
      <c r="L133" s="985"/>
      <c r="M133" s="175"/>
      <c r="N133" s="176"/>
      <c r="O133" s="177"/>
      <c r="P133" s="46"/>
      <c r="Q133" s="47"/>
      <c r="R133" s="864"/>
      <c r="S133" s="48"/>
      <c r="T133" s="867"/>
      <c r="U133" s="49"/>
      <c r="V133" s="867"/>
      <c r="W133" s="49"/>
      <c r="X133" s="867"/>
      <c r="Y133" s="49"/>
      <c r="Z133" s="867"/>
      <c r="AA133" s="49"/>
      <c r="AB133" s="867"/>
      <c r="AC133" s="49"/>
      <c r="AD133" s="867"/>
      <c r="AE133" s="49"/>
      <c r="AF133" s="867"/>
      <c r="AG133" s="50"/>
      <c r="AH133" s="861"/>
      <c r="AI133" s="104">
        <f t="shared" si="410"/>
        <v>0</v>
      </c>
      <c r="AJ133" s="51"/>
      <c r="AK133" s="52"/>
      <c r="AL133" s="52"/>
      <c r="AM133" s="52"/>
      <c r="AN133" s="52"/>
      <c r="AO133" s="52"/>
      <c r="AP133" s="53">
        <f t="shared" si="411"/>
        <v>0</v>
      </c>
      <c r="AQ133" s="54"/>
      <c r="AR133" s="52"/>
      <c r="AS133" s="53">
        <f t="shared" si="412"/>
        <v>0</v>
      </c>
      <c r="AT133" s="54"/>
      <c r="AU133" s="52"/>
      <c r="AV133" s="52"/>
      <c r="AW133" s="52"/>
      <c r="AX133" s="55"/>
      <c r="AY133" s="56"/>
      <c r="AZ133" s="56"/>
      <c r="BA133" s="57"/>
    </row>
    <row r="134" spans="1:53" ht="17.25" hidden="1" customHeight="1" x14ac:dyDescent="0.2">
      <c r="A134" s="933"/>
      <c r="B134" s="935"/>
      <c r="C134" s="938"/>
      <c r="D134" s="941"/>
      <c r="E134" s="948"/>
      <c r="F134" s="944"/>
      <c r="G134" s="966"/>
      <c r="H134" s="950"/>
      <c r="I134" s="955"/>
      <c r="J134" s="956"/>
      <c r="K134" s="981"/>
      <c r="L134" s="985"/>
      <c r="M134" s="175"/>
      <c r="N134" s="176"/>
      <c r="O134" s="177"/>
      <c r="P134" s="46"/>
      <c r="Q134" s="47"/>
      <c r="R134" s="864"/>
      <c r="S134" s="48"/>
      <c r="T134" s="867"/>
      <c r="U134" s="49"/>
      <c r="V134" s="867"/>
      <c r="W134" s="49"/>
      <c r="X134" s="867"/>
      <c r="Y134" s="49"/>
      <c r="Z134" s="867"/>
      <c r="AA134" s="49"/>
      <c r="AB134" s="867"/>
      <c r="AC134" s="49"/>
      <c r="AD134" s="867"/>
      <c r="AE134" s="49"/>
      <c r="AF134" s="867"/>
      <c r="AG134" s="50"/>
      <c r="AH134" s="861"/>
      <c r="AI134" s="104">
        <f t="shared" si="410"/>
        <v>0</v>
      </c>
      <c r="AJ134" s="51"/>
      <c r="AK134" s="52"/>
      <c r="AL134" s="52"/>
      <c r="AM134" s="52"/>
      <c r="AN134" s="52"/>
      <c r="AO134" s="52"/>
      <c r="AP134" s="53">
        <f t="shared" si="411"/>
        <v>0</v>
      </c>
      <c r="AQ134" s="54"/>
      <c r="AR134" s="52"/>
      <c r="AS134" s="53">
        <f t="shared" si="412"/>
        <v>0</v>
      </c>
      <c r="AT134" s="54"/>
      <c r="AU134" s="52"/>
      <c r="AV134" s="52"/>
      <c r="AW134" s="52"/>
      <c r="AX134" s="55"/>
      <c r="AY134" s="56"/>
      <c r="AZ134" s="56"/>
      <c r="BA134" s="57"/>
    </row>
    <row r="135" spans="1:53" ht="17.25" hidden="1" customHeight="1" x14ac:dyDescent="0.2">
      <c r="A135" s="933"/>
      <c r="B135" s="935"/>
      <c r="C135" s="938"/>
      <c r="D135" s="941"/>
      <c r="E135" s="948"/>
      <c r="F135" s="944"/>
      <c r="G135" s="966"/>
      <c r="H135" s="950"/>
      <c r="I135" s="955"/>
      <c r="J135" s="956"/>
      <c r="K135" s="981"/>
      <c r="L135" s="985"/>
      <c r="M135" s="175"/>
      <c r="N135" s="176"/>
      <c r="O135" s="177"/>
      <c r="P135" s="46"/>
      <c r="Q135" s="47"/>
      <c r="R135" s="864"/>
      <c r="S135" s="48"/>
      <c r="T135" s="867"/>
      <c r="U135" s="49"/>
      <c r="V135" s="867"/>
      <c r="W135" s="49"/>
      <c r="X135" s="867"/>
      <c r="Y135" s="49"/>
      <c r="Z135" s="867"/>
      <c r="AA135" s="49"/>
      <c r="AB135" s="867"/>
      <c r="AC135" s="49"/>
      <c r="AD135" s="867"/>
      <c r="AE135" s="49"/>
      <c r="AF135" s="867"/>
      <c r="AG135" s="50"/>
      <c r="AH135" s="861"/>
      <c r="AI135" s="104">
        <f t="shared" si="410"/>
        <v>0</v>
      </c>
      <c r="AJ135" s="51"/>
      <c r="AK135" s="52"/>
      <c r="AL135" s="52"/>
      <c r="AM135" s="52"/>
      <c r="AN135" s="52"/>
      <c r="AO135" s="52"/>
      <c r="AP135" s="53">
        <f t="shared" si="411"/>
        <v>0</v>
      </c>
      <c r="AQ135" s="54"/>
      <c r="AR135" s="52"/>
      <c r="AS135" s="53">
        <f t="shared" si="412"/>
        <v>0</v>
      </c>
      <c r="AT135" s="54"/>
      <c r="AU135" s="52"/>
      <c r="AV135" s="52"/>
      <c r="AW135" s="52"/>
      <c r="AX135" s="55"/>
      <c r="AY135" s="56"/>
      <c r="AZ135" s="56"/>
      <c r="BA135" s="57"/>
    </row>
    <row r="136" spans="1:53" ht="17.25" hidden="1" customHeight="1" x14ac:dyDescent="0.2">
      <c r="A136" s="933"/>
      <c r="B136" s="935"/>
      <c r="C136" s="938"/>
      <c r="D136" s="941"/>
      <c r="E136" s="948"/>
      <c r="F136" s="944"/>
      <c r="G136" s="966"/>
      <c r="H136" s="950"/>
      <c r="I136" s="955"/>
      <c r="J136" s="956"/>
      <c r="K136" s="981"/>
      <c r="L136" s="985"/>
      <c r="M136" s="175"/>
      <c r="N136" s="176"/>
      <c r="O136" s="177"/>
      <c r="P136" s="46"/>
      <c r="Q136" s="47"/>
      <c r="R136" s="864"/>
      <c r="S136" s="48"/>
      <c r="T136" s="867"/>
      <c r="U136" s="49"/>
      <c r="V136" s="867"/>
      <c r="W136" s="49"/>
      <c r="X136" s="867"/>
      <c r="Y136" s="49"/>
      <c r="Z136" s="867"/>
      <c r="AA136" s="49"/>
      <c r="AB136" s="867"/>
      <c r="AC136" s="49"/>
      <c r="AD136" s="867"/>
      <c r="AE136" s="49"/>
      <c r="AF136" s="867"/>
      <c r="AG136" s="50"/>
      <c r="AH136" s="861"/>
      <c r="AI136" s="104">
        <f t="shared" si="410"/>
        <v>0</v>
      </c>
      <c r="AJ136" s="51"/>
      <c r="AK136" s="52"/>
      <c r="AL136" s="52"/>
      <c r="AM136" s="52"/>
      <c r="AN136" s="52"/>
      <c r="AO136" s="52"/>
      <c r="AP136" s="53">
        <f t="shared" si="411"/>
        <v>0</v>
      </c>
      <c r="AQ136" s="54"/>
      <c r="AR136" s="52"/>
      <c r="AS136" s="53">
        <f t="shared" si="412"/>
        <v>0</v>
      </c>
      <c r="AT136" s="54"/>
      <c r="AU136" s="52"/>
      <c r="AV136" s="52"/>
      <c r="AW136" s="52"/>
      <c r="AX136" s="55"/>
      <c r="AY136" s="56"/>
      <c r="AZ136" s="56"/>
      <c r="BA136" s="57"/>
    </row>
    <row r="137" spans="1:53" ht="17.25" hidden="1" customHeight="1" x14ac:dyDescent="0.2">
      <c r="A137" s="933"/>
      <c r="B137" s="936"/>
      <c r="C137" s="939"/>
      <c r="D137" s="942"/>
      <c r="E137" s="948"/>
      <c r="F137" s="945"/>
      <c r="G137" s="967"/>
      <c r="H137" s="951"/>
      <c r="I137" s="955"/>
      <c r="J137" s="956"/>
      <c r="K137" s="982"/>
      <c r="L137" s="985"/>
      <c r="M137" s="178"/>
      <c r="N137" s="179"/>
      <c r="O137" s="180"/>
      <c r="P137" s="107"/>
      <c r="Q137" s="108"/>
      <c r="R137" s="864"/>
      <c r="S137" s="109"/>
      <c r="T137" s="867"/>
      <c r="U137" s="110"/>
      <c r="V137" s="867"/>
      <c r="W137" s="110"/>
      <c r="X137" s="867"/>
      <c r="Y137" s="110"/>
      <c r="Z137" s="867"/>
      <c r="AA137" s="110"/>
      <c r="AB137" s="867"/>
      <c r="AC137" s="110"/>
      <c r="AD137" s="867"/>
      <c r="AE137" s="110"/>
      <c r="AF137" s="867"/>
      <c r="AG137" s="111"/>
      <c r="AH137" s="862"/>
      <c r="AI137" s="104">
        <f t="shared" si="410"/>
        <v>0</v>
      </c>
      <c r="AJ137" s="112"/>
      <c r="AK137" s="113"/>
      <c r="AL137" s="113"/>
      <c r="AM137" s="113"/>
      <c r="AN137" s="113"/>
      <c r="AO137" s="113"/>
      <c r="AP137" s="53">
        <f t="shared" si="411"/>
        <v>0</v>
      </c>
      <c r="AQ137" s="114"/>
      <c r="AR137" s="113"/>
      <c r="AS137" s="53">
        <f>SUM(AQ137:AR137)</f>
        <v>0</v>
      </c>
      <c r="AT137" s="114"/>
      <c r="AU137" s="113"/>
      <c r="AV137" s="113"/>
      <c r="AW137" s="113"/>
      <c r="AX137" s="115"/>
      <c r="AY137" s="116"/>
      <c r="AZ137" s="116"/>
      <c r="BA137" s="117"/>
    </row>
    <row r="138" spans="1:53" ht="9.9499999999999993" hidden="1" customHeight="1" thickBot="1" x14ac:dyDescent="0.25">
      <c r="A138" s="934"/>
      <c r="B138" s="937"/>
      <c r="C138" s="940"/>
      <c r="D138" s="943"/>
      <c r="E138" s="949"/>
      <c r="F138" s="946"/>
      <c r="G138" s="968"/>
      <c r="H138" s="952"/>
      <c r="I138" s="957"/>
      <c r="J138" s="958"/>
      <c r="K138" s="983"/>
      <c r="L138" s="986"/>
      <c r="M138" s="181"/>
      <c r="N138" s="182"/>
      <c r="O138" s="183"/>
      <c r="P138" s="118"/>
      <c r="Q138" s="118"/>
      <c r="R138" s="865"/>
      <c r="S138" s="184"/>
      <c r="T138" s="868"/>
      <c r="U138" s="185"/>
      <c r="V138" s="868"/>
      <c r="W138" s="185"/>
      <c r="X138" s="868"/>
      <c r="Y138" s="185"/>
      <c r="Z138" s="868"/>
      <c r="AA138" s="185"/>
      <c r="AB138" s="868"/>
      <c r="AC138" s="185"/>
      <c r="AD138" s="868"/>
      <c r="AE138" s="185"/>
      <c r="AF138" s="868"/>
      <c r="AG138" s="186"/>
      <c r="AH138" s="119"/>
      <c r="AI138" s="120"/>
      <c r="AJ138" s="187"/>
      <c r="AK138" s="188"/>
      <c r="AL138" s="188"/>
      <c r="AM138" s="188"/>
      <c r="AN138" s="188"/>
      <c r="AO138" s="188"/>
      <c r="AP138" s="121"/>
      <c r="AQ138" s="189"/>
      <c r="AR138" s="188"/>
      <c r="AS138" s="121"/>
      <c r="AT138" s="189"/>
      <c r="AU138" s="188"/>
      <c r="AV138" s="188"/>
      <c r="AW138" s="188"/>
      <c r="AX138" s="190"/>
      <c r="AY138" s="191"/>
      <c r="AZ138" s="191"/>
      <c r="BA138" s="192"/>
    </row>
    <row r="139" spans="1:53" ht="6" hidden="1" customHeight="1" x14ac:dyDescent="0.2">
      <c r="A139" s="157"/>
      <c r="B139" s="193"/>
      <c r="C139" s="193"/>
      <c r="D139" s="193"/>
      <c r="E139" s="193"/>
      <c r="F139" s="193"/>
      <c r="G139" s="193"/>
      <c r="H139" s="193"/>
      <c r="I139" s="965"/>
      <c r="J139" s="965"/>
      <c r="K139" s="193"/>
      <c r="L139" s="193"/>
      <c r="M139" s="193"/>
      <c r="N139" s="193"/>
      <c r="O139" s="193"/>
      <c r="P139" s="193"/>
      <c r="Q139" s="193"/>
      <c r="R139" s="193"/>
      <c r="S139" s="193"/>
      <c r="T139" s="193"/>
      <c r="U139" s="193"/>
      <c r="V139" s="193"/>
      <c r="W139" s="193"/>
      <c r="X139" s="193"/>
      <c r="Y139" s="193"/>
      <c r="Z139" s="193"/>
      <c r="AA139" s="193"/>
      <c r="AB139" s="193"/>
      <c r="AC139" s="193"/>
      <c r="AD139" s="193"/>
      <c r="AE139" s="193"/>
      <c r="AF139" s="193"/>
      <c r="AG139" s="193"/>
      <c r="AH139" s="193"/>
      <c r="AI139" s="194"/>
      <c r="AJ139" s="194"/>
      <c r="AK139" s="194"/>
      <c r="AL139" s="194"/>
      <c r="AM139" s="194"/>
      <c r="AN139" s="194"/>
      <c r="AO139" s="195"/>
      <c r="AP139" s="194"/>
      <c r="AQ139" s="194"/>
      <c r="AR139" s="194"/>
      <c r="AS139" s="194"/>
      <c r="AT139" s="194"/>
      <c r="AU139" s="194"/>
      <c r="AV139" s="194"/>
      <c r="AW139" s="194"/>
      <c r="AX139" s="194"/>
      <c r="AY139" s="194"/>
      <c r="AZ139" s="194"/>
      <c r="BA139" s="157"/>
    </row>
    <row r="140" spans="1:53" ht="72" hidden="1" customHeight="1" x14ac:dyDescent="0.2">
      <c r="A140" s="932">
        <v>13</v>
      </c>
      <c r="B140" s="162" t="s">
        <v>1710</v>
      </c>
      <c r="C140" s="163" t="s">
        <v>1711</v>
      </c>
      <c r="D140" s="164" t="s">
        <v>21</v>
      </c>
      <c r="E140" s="164" t="s">
        <v>1899</v>
      </c>
      <c r="F140" s="163" t="s">
        <v>1712</v>
      </c>
      <c r="G140" s="165" t="s">
        <v>1680</v>
      </c>
      <c r="H140" s="165" t="s">
        <v>1681</v>
      </c>
      <c r="I140" s="166" t="s">
        <v>1915</v>
      </c>
      <c r="J140" s="167">
        <f>+$N$3</f>
        <v>2017</v>
      </c>
      <c r="K140" s="165" t="s">
        <v>1932</v>
      </c>
      <c r="L140" s="166" t="s">
        <v>1933</v>
      </c>
      <c r="M140" s="163" t="s">
        <v>1713</v>
      </c>
      <c r="N140" s="163" t="s">
        <v>1714</v>
      </c>
      <c r="O140" s="163" t="s">
        <v>1715</v>
      </c>
      <c r="P140" s="163" t="s">
        <v>1716</v>
      </c>
      <c r="Q140" s="163" t="s">
        <v>1717</v>
      </c>
      <c r="R140" s="168">
        <f t="shared" ref="R140" si="413">SUM(R141:R147)</f>
        <v>0</v>
      </c>
      <c r="S140" s="169">
        <f t="shared" ref="S140" si="414">SUM(S141:S147)</f>
        <v>0</v>
      </c>
      <c r="T140" s="170">
        <f t="shared" ref="T140" si="415">SUM(T141:T147)</f>
        <v>0</v>
      </c>
      <c r="U140" s="171">
        <f t="shared" ref="U140" si="416">SUM(U141:U147)</f>
        <v>0</v>
      </c>
      <c r="V140" s="170">
        <f t="shared" ref="V140" si="417">SUM(V141:V147)</f>
        <v>0</v>
      </c>
      <c r="W140" s="171">
        <f t="shared" ref="W140" si="418">SUM(W141:W147)</f>
        <v>0</v>
      </c>
      <c r="X140" s="170">
        <f t="shared" ref="X140" si="419">SUM(X141:X147)</f>
        <v>0</v>
      </c>
      <c r="Y140" s="171">
        <f t="shared" ref="Y140" si="420">SUM(Y141:Y147)</f>
        <v>0</v>
      </c>
      <c r="Z140" s="170">
        <f t="shared" ref="Z140" si="421">SUM(Z141:Z147)</f>
        <v>0</v>
      </c>
      <c r="AA140" s="171">
        <f t="shared" ref="AA140" si="422">SUM(AA141:AA147)</f>
        <v>0</v>
      </c>
      <c r="AB140" s="170">
        <f t="shared" ref="AB140" si="423">SUM(AB141:AB147)</f>
        <v>0</v>
      </c>
      <c r="AC140" s="171">
        <f t="shared" ref="AC140" si="424">SUM(AC141:AC147)</f>
        <v>0</v>
      </c>
      <c r="AD140" s="170">
        <f t="shared" ref="AD140" si="425">SUM(AD141:AD147)</f>
        <v>0</v>
      </c>
      <c r="AE140" s="171">
        <f t="shared" ref="AE140" si="426">SUM(AE141:AE147)</f>
        <v>0</v>
      </c>
      <c r="AF140" s="170">
        <f t="shared" ref="AF140" si="427">SUM(AF141:AF147)</f>
        <v>0</v>
      </c>
      <c r="AG140" s="172">
        <f t="shared" ref="AG140" si="428">SUM(AG141:AG147)</f>
        <v>0</v>
      </c>
      <c r="AH140" s="173">
        <f t="shared" ref="AH140" si="429">SUM(AH141:AH147)</f>
        <v>0</v>
      </c>
      <c r="AI140" s="174">
        <f t="shared" ref="AI140" si="430">SUM(AI141:AI147)</f>
        <v>0</v>
      </c>
      <c r="AJ140" s="41">
        <f t="shared" ref="AJ140" si="431">SUM(AJ141:AJ147)</f>
        <v>0</v>
      </c>
      <c r="AK140" s="42">
        <f t="shared" ref="AK140" si="432">SUM(AK141:AK147)</f>
        <v>0</v>
      </c>
      <c r="AL140" s="42">
        <f t="shared" ref="AL140" si="433">SUM(AL141:AL147)</f>
        <v>0</v>
      </c>
      <c r="AM140" s="42">
        <f t="shared" ref="AM140" si="434">SUM(AM141:AM147)</f>
        <v>0</v>
      </c>
      <c r="AN140" s="42">
        <f t="shared" ref="AN140" si="435">SUM(AN141:AN147)</f>
        <v>0</v>
      </c>
      <c r="AO140" s="42">
        <f t="shared" ref="AO140" si="436">SUM(AO141:AO147)</f>
        <v>0</v>
      </c>
      <c r="AP140" s="43">
        <f t="shared" ref="AP140" si="437">SUM(AP141:AP147)</f>
        <v>0</v>
      </c>
      <c r="AQ140" s="105">
        <f t="shared" ref="AQ140" si="438">SUM(AQ141:AQ147)</f>
        <v>0</v>
      </c>
      <c r="AR140" s="42">
        <f t="shared" ref="AR140" si="439">SUM(AR141:AR147)</f>
        <v>0</v>
      </c>
      <c r="AS140" s="43">
        <f t="shared" ref="AS140" si="440">SUM(AS141:AS147)</f>
        <v>0</v>
      </c>
      <c r="AT140" s="105">
        <f t="shared" ref="AT140" si="441">SUM(AT141:AT147)</f>
        <v>0</v>
      </c>
      <c r="AU140" s="42">
        <f t="shared" ref="AU140" si="442">SUM(AU141:AU147)</f>
        <v>0</v>
      </c>
      <c r="AV140" s="42">
        <f t="shared" ref="AV140" si="443">SUM(AV141:AV147)</f>
        <v>0</v>
      </c>
      <c r="AW140" s="42">
        <f t="shared" ref="AW140" si="444">SUM(AW141:AW147)</f>
        <v>0</v>
      </c>
      <c r="AX140" s="106">
        <f t="shared" ref="AX140" si="445">SUM(AX141:AX147)</f>
        <v>0</v>
      </c>
      <c r="AY140" s="44" t="s">
        <v>1687</v>
      </c>
      <c r="AZ140" s="44" t="s">
        <v>1688</v>
      </c>
      <c r="BA140" s="45" t="s">
        <v>1689</v>
      </c>
    </row>
    <row r="141" spans="1:53" ht="17.25" hidden="1" customHeight="1" x14ac:dyDescent="0.2">
      <c r="A141" s="933"/>
      <c r="B141" s="935" t="str">
        <f>VLOOKUP($D$9,'PROYECTOS REGISTRADOS'!$A$2:$D$82,4,0)</f>
        <v>Mejoramiento de la Cobertura de Alcantarillado en el Área Urbana y Área Rural en el Municipio de Tocancipá, Cundinamarca, Centro Oriente</v>
      </c>
      <c r="C141" s="938" t="str">
        <f>VLOOKUP($D$9,'PROYECTOS REGISTRADOS'!$A$2:$D$82,3,0)</f>
        <v>2016-25817-0033</v>
      </c>
      <c r="D141" s="941"/>
      <c r="E141" s="947" t="str">
        <f>IF(D141=0,"0-0",(VLOOKUP(D141,'CONSOLIDADO PLAN DESARROLLO'!$EL$9:$ET$304,2,0)))</f>
        <v>0-0</v>
      </c>
      <c r="F141" s="944" t="str">
        <f>IF(D141=0,"0-0",(VLOOKUP(D141,'CONSOLIDADO PLAN DESARROLLO'!$EL$9:$ET$304,3,0)))</f>
        <v>0-0</v>
      </c>
      <c r="G141" s="966" t="str">
        <f>IF(D141=0,"0-0",(VLOOKUP(D141,'CONSOLIDADO PLAN DESARROLLO'!$EL$9:$ET$304,4,0)))</f>
        <v>0-0</v>
      </c>
      <c r="H141" s="950" t="str">
        <f>IF(D141=0,"0-0",(VLOOKUP(D141,'CONSOLIDADO PLAN DESARROLLO'!$EL$9:$ET$304,5,0)))</f>
        <v>0-0</v>
      </c>
      <c r="I141" s="953" t="str">
        <f>IF(D141=0,"0-0",(VLOOKUP(D141,'CONSOLIDADO PLAN DESARROLLO'!$EL$9:$ET$304,$R$3,0)))</f>
        <v>0-0</v>
      </c>
      <c r="J141" s="954"/>
      <c r="K141" s="981"/>
      <c r="L141" s="984"/>
      <c r="M141" s="175"/>
      <c r="N141" s="176"/>
      <c r="O141" s="177"/>
      <c r="P141" s="46"/>
      <c r="Q141" s="47"/>
      <c r="R141" s="863"/>
      <c r="S141" s="48"/>
      <c r="T141" s="866"/>
      <c r="U141" s="49"/>
      <c r="V141" s="866"/>
      <c r="W141" s="49"/>
      <c r="X141" s="866"/>
      <c r="Y141" s="49"/>
      <c r="Z141" s="866"/>
      <c r="AA141" s="49"/>
      <c r="AB141" s="866"/>
      <c r="AC141" s="49"/>
      <c r="AD141" s="866"/>
      <c r="AE141" s="49"/>
      <c r="AF141" s="866"/>
      <c r="AG141" s="50"/>
      <c r="AH141" s="860">
        <f>+R141+T141+V141+X141+Z141+AB141+AD141+AF141</f>
        <v>0</v>
      </c>
      <c r="AI141" s="104">
        <f t="shared" ref="AI141:AI146" si="446">AC141+AE141+AG141+S141+U141+W141+Y141+AA141</f>
        <v>0</v>
      </c>
      <c r="AJ141" s="51"/>
      <c r="AK141" s="52"/>
      <c r="AL141" s="52"/>
      <c r="AM141" s="52"/>
      <c r="AN141" s="52"/>
      <c r="AO141" s="52"/>
      <c r="AP141" s="53">
        <f t="shared" ref="AP141:AP146" si="447">SUM(AJ141:AO141)</f>
        <v>0</v>
      </c>
      <c r="AQ141" s="54"/>
      <c r="AR141" s="52"/>
      <c r="AS141" s="53">
        <f t="shared" ref="AS141:AS145" si="448">SUM(AQ141:AR141)</f>
        <v>0</v>
      </c>
      <c r="AT141" s="54"/>
      <c r="AU141" s="52"/>
      <c r="AV141" s="52"/>
      <c r="AW141" s="52"/>
      <c r="AX141" s="55"/>
      <c r="AY141" s="56"/>
      <c r="AZ141" s="56"/>
      <c r="BA141" s="57"/>
    </row>
    <row r="142" spans="1:53" ht="17.25" hidden="1" customHeight="1" x14ac:dyDescent="0.2">
      <c r="A142" s="933"/>
      <c r="B142" s="935"/>
      <c r="C142" s="938"/>
      <c r="D142" s="941"/>
      <c r="E142" s="948"/>
      <c r="F142" s="944"/>
      <c r="G142" s="966"/>
      <c r="H142" s="950"/>
      <c r="I142" s="955"/>
      <c r="J142" s="956"/>
      <c r="K142" s="981"/>
      <c r="L142" s="985"/>
      <c r="M142" s="175"/>
      <c r="N142" s="176"/>
      <c r="O142" s="177"/>
      <c r="P142" s="46"/>
      <c r="Q142" s="47"/>
      <c r="R142" s="864"/>
      <c r="S142" s="48"/>
      <c r="T142" s="867"/>
      <c r="U142" s="49"/>
      <c r="V142" s="867"/>
      <c r="W142" s="49"/>
      <c r="X142" s="867"/>
      <c r="Y142" s="49"/>
      <c r="Z142" s="867"/>
      <c r="AA142" s="49"/>
      <c r="AB142" s="867"/>
      <c r="AC142" s="49"/>
      <c r="AD142" s="867"/>
      <c r="AE142" s="49"/>
      <c r="AF142" s="867"/>
      <c r="AG142" s="50"/>
      <c r="AH142" s="861"/>
      <c r="AI142" s="104">
        <f t="shared" si="446"/>
        <v>0</v>
      </c>
      <c r="AJ142" s="51"/>
      <c r="AK142" s="52"/>
      <c r="AL142" s="52"/>
      <c r="AM142" s="52"/>
      <c r="AN142" s="52"/>
      <c r="AO142" s="52"/>
      <c r="AP142" s="53">
        <f t="shared" si="447"/>
        <v>0</v>
      </c>
      <c r="AQ142" s="54"/>
      <c r="AR142" s="52"/>
      <c r="AS142" s="53">
        <f t="shared" si="448"/>
        <v>0</v>
      </c>
      <c r="AT142" s="54"/>
      <c r="AU142" s="52"/>
      <c r="AV142" s="52"/>
      <c r="AW142" s="52"/>
      <c r="AX142" s="55"/>
      <c r="AY142" s="56"/>
      <c r="AZ142" s="56"/>
      <c r="BA142" s="57"/>
    </row>
    <row r="143" spans="1:53" ht="17.25" hidden="1" customHeight="1" x14ac:dyDescent="0.2">
      <c r="A143" s="933"/>
      <c r="B143" s="935"/>
      <c r="C143" s="938"/>
      <c r="D143" s="941"/>
      <c r="E143" s="948"/>
      <c r="F143" s="944"/>
      <c r="G143" s="966"/>
      <c r="H143" s="950"/>
      <c r="I143" s="955"/>
      <c r="J143" s="956"/>
      <c r="K143" s="981"/>
      <c r="L143" s="985"/>
      <c r="M143" s="175"/>
      <c r="N143" s="176"/>
      <c r="O143" s="177"/>
      <c r="P143" s="46"/>
      <c r="Q143" s="47"/>
      <c r="R143" s="864"/>
      <c r="S143" s="48"/>
      <c r="T143" s="867"/>
      <c r="U143" s="49"/>
      <c r="V143" s="867"/>
      <c r="W143" s="49"/>
      <c r="X143" s="867"/>
      <c r="Y143" s="49"/>
      <c r="Z143" s="867"/>
      <c r="AA143" s="49"/>
      <c r="AB143" s="867"/>
      <c r="AC143" s="49"/>
      <c r="AD143" s="867"/>
      <c r="AE143" s="49"/>
      <c r="AF143" s="867"/>
      <c r="AG143" s="50"/>
      <c r="AH143" s="861"/>
      <c r="AI143" s="104">
        <f t="shared" si="446"/>
        <v>0</v>
      </c>
      <c r="AJ143" s="51"/>
      <c r="AK143" s="52"/>
      <c r="AL143" s="52"/>
      <c r="AM143" s="52"/>
      <c r="AN143" s="52"/>
      <c r="AO143" s="52"/>
      <c r="AP143" s="53">
        <f t="shared" si="447"/>
        <v>0</v>
      </c>
      <c r="AQ143" s="54"/>
      <c r="AR143" s="52"/>
      <c r="AS143" s="53">
        <f t="shared" si="448"/>
        <v>0</v>
      </c>
      <c r="AT143" s="54"/>
      <c r="AU143" s="52"/>
      <c r="AV143" s="52"/>
      <c r="AW143" s="52"/>
      <c r="AX143" s="55"/>
      <c r="AY143" s="56"/>
      <c r="AZ143" s="56"/>
      <c r="BA143" s="57"/>
    </row>
    <row r="144" spans="1:53" ht="17.25" hidden="1" customHeight="1" x14ac:dyDescent="0.2">
      <c r="A144" s="933"/>
      <c r="B144" s="935"/>
      <c r="C144" s="938"/>
      <c r="D144" s="941"/>
      <c r="E144" s="948"/>
      <c r="F144" s="944"/>
      <c r="G144" s="966"/>
      <c r="H144" s="950"/>
      <c r="I144" s="955"/>
      <c r="J144" s="956"/>
      <c r="K144" s="981"/>
      <c r="L144" s="985"/>
      <c r="M144" s="175"/>
      <c r="N144" s="176"/>
      <c r="O144" s="177"/>
      <c r="P144" s="46"/>
      <c r="Q144" s="47"/>
      <c r="R144" s="864"/>
      <c r="S144" s="48"/>
      <c r="T144" s="867"/>
      <c r="U144" s="49"/>
      <c r="V144" s="867"/>
      <c r="W144" s="49"/>
      <c r="X144" s="867"/>
      <c r="Y144" s="49"/>
      <c r="Z144" s="867"/>
      <c r="AA144" s="49"/>
      <c r="AB144" s="867"/>
      <c r="AC144" s="49"/>
      <c r="AD144" s="867"/>
      <c r="AE144" s="49"/>
      <c r="AF144" s="867"/>
      <c r="AG144" s="50"/>
      <c r="AH144" s="861"/>
      <c r="AI144" s="104">
        <f t="shared" si="446"/>
        <v>0</v>
      </c>
      <c r="AJ144" s="51"/>
      <c r="AK144" s="52"/>
      <c r="AL144" s="52"/>
      <c r="AM144" s="52"/>
      <c r="AN144" s="52"/>
      <c r="AO144" s="52"/>
      <c r="AP144" s="53">
        <f t="shared" si="447"/>
        <v>0</v>
      </c>
      <c r="AQ144" s="54"/>
      <c r="AR144" s="52"/>
      <c r="AS144" s="53">
        <f t="shared" si="448"/>
        <v>0</v>
      </c>
      <c r="AT144" s="54"/>
      <c r="AU144" s="52"/>
      <c r="AV144" s="52"/>
      <c r="AW144" s="52"/>
      <c r="AX144" s="55"/>
      <c r="AY144" s="56"/>
      <c r="AZ144" s="56"/>
      <c r="BA144" s="57"/>
    </row>
    <row r="145" spans="1:53" ht="17.25" hidden="1" customHeight="1" x14ac:dyDescent="0.2">
      <c r="A145" s="933"/>
      <c r="B145" s="935"/>
      <c r="C145" s="938"/>
      <c r="D145" s="941"/>
      <c r="E145" s="948"/>
      <c r="F145" s="944"/>
      <c r="G145" s="966"/>
      <c r="H145" s="950"/>
      <c r="I145" s="955"/>
      <c r="J145" s="956"/>
      <c r="K145" s="981"/>
      <c r="L145" s="985"/>
      <c r="M145" s="175"/>
      <c r="N145" s="176"/>
      <c r="O145" s="177"/>
      <c r="P145" s="46"/>
      <c r="Q145" s="47"/>
      <c r="R145" s="864"/>
      <c r="S145" s="48"/>
      <c r="T145" s="867"/>
      <c r="U145" s="49"/>
      <c r="V145" s="867"/>
      <c r="W145" s="49"/>
      <c r="X145" s="867"/>
      <c r="Y145" s="49"/>
      <c r="Z145" s="867"/>
      <c r="AA145" s="49"/>
      <c r="AB145" s="867"/>
      <c r="AC145" s="49"/>
      <c r="AD145" s="867"/>
      <c r="AE145" s="49"/>
      <c r="AF145" s="867"/>
      <c r="AG145" s="50"/>
      <c r="AH145" s="861"/>
      <c r="AI145" s="104">
        <f t="shared" si="446"/>
        <v>0</v>
      </c>
      <c r="AJ145" s="51"/>
      <c r="AK145" s="52"/>
      <c r="AL145" s="52"/>
      <c r="AM145" s="52"/>
      <c r="AN145" s="52"/>
      <c r="AO145" s="52"/>
      <c r="AP145" s="53">
        <f t="shared" si="447"/>
        <v>0</v>
      </c>
      <c r="AQ145" s="54"/>
      <c r="AR145" s="52"/>
      <c r="AS145" s="53">
        <f t="shared" si="448"/>
        <v>0</v>
      </c>
      <c r="AT145" s="54"/>
      <c r="AU145" s="52"/>
      <c r="AV145" s="52"/>
      <c r="AW145" s="52"/>
      <c r="AX145" s="55"/>
      <c r="AY145" s="56"/>
      <c r="AZ145" s="56"/>
      <c r="BA145" s="57"/>
    </row>
    <row r="146" spans="1:53" ht="17.25" hidden="1" customHeight="1" x14ac:dyDescent="0.2">
      <c r="A146" s="933"/>
      <c r="B146" s="936"/>
      <c r="C146" s="939"/>
      <c r="D146" s="942"/>
      <c r="E146" s="948"/>
      <c r="F146" s="945"/>
      <c r="G146" s="967"/>
      <c r="H146" s="951"/>
      <c r="I146" s="955"/>
      <c r="J146" s="956"/>
      <c r="K146" s="982"/>
      <c r="L146" s="985"/>
      <c r="M146" s="178"/>
      <c r="N146" s="179"/>
      <c r="O146" s="180"/>
      <c r="P146" s="107"/>
      <c r="Q146" s="108"/>
      <c r="R146" s="864"/>
      <c r="S146" s="109"/>
      <c r="T146" s="867"/>
      <c r="U146" s="110"/>
      <c r="V146" s="867"/>
      <c r="W146" s="110"/>
      <c r="X146" s="867"/>
      <c r="Y146" s="110"/>
      <c r="Z146" s="867"/>
      <c r="AA146" s="110"/>
      <c r="AB146" s="867"/>
      <c r="AC146" s="110"/>
      <c r="AD146" s="867"/>
      <c r="AE146" s="110"/>
      <c r="AF146" s="867"/>
      <c r="AG146" s="111"/>
      <c r="AH146" s="862"/>
      <c r="AI146" s="104">
        <f t="shared" si="446"/>
        <v>0</v>
      </c>
      <c r="AJ146" s="112"/>
      <c r="AK146" s="113"/>
      <c r="AL146" s="113"/>
      <c r="AM146" s="113"/>
      <c r="AN146" s="113"/>
      <c r="AO146" s="113"/>
      <c r="AP146" s="53">
        <f t="shared" si="447"/>
        <v>0</v>
      </c>
      <c r="AQ146" s="114"/>
      <c r="AR146" s="113"/>
      <c r="AS146" s="53">
        <f>SUM(AQ146:AR146)</f>
        <v>0</v>
      </c>
      <c r="AT146" s="114"/>
      <c r="AU146" s="113"/>
      <c r="AV146" s="113"/>
      <c r="AW146" s="113"/>
      <c r="AX146" s="115"/>
      <c r="AY146" s="116"/>
      <c r="AZ146" s="116"/>
      <c r="BA146" s="117"/>
    </row>
    <row r="147" spans="1:53" ht="9.9499999999999993" hidden="1" customHeight="1" thickBot="1" x14ac:dyDescent="0.25">
      <c r="A147" s="934"/>
      <c r="B147" s="937"/>
      <c r="C147" s="940"/>
      <c r="D147" s="943"/>
      <c r="E147" s="949"/>
      <c r="F147" s="946"/>
      <c r="G147" s="968"/>
      <c r="H147" s="952"/>
      <c r="I147" s="957"/>
      <c r="J147" s="958"/>
      <c r="K147" s="983"/>
      <c r="L147" s="986"/>
      <c r="M147" s="181"/>
      <c r="N147" s="182"/>
      <c r="O147" s="183"/>
      <c r="P147" s="118"/>
      <c r="Q147" s="118"/>
      <c r="R147" s="865"/>
      <c r="S147" s="184"/>
      <c r="T147" s="868"/>
      <c r="U147" s="185"/>
      <c r="V147" s="868"/>
      <c r="W147" s="185"/>
      <c r="X147" s="868"/>
      <c r="Y147" s="185"/>
      <c r="Z147" s="868"/>
      <c r="AA147" s="185"/>
      <c r="AB147" s="868"/>
      <c r="AC147" s="185"/>
      <c r="AD147" s="868"/>
      <c r="AE147" s="185"/>
      <c r="AF147" s="868"/>
      <c r="AG147" s="186"/>
      <c r="AH147" s="119"/>
      <c r="AI147" s="120"/>
      <c r="AJ147" s="187"/>
      <c r="AK147" s="188"/>
      <c r="AL147" s="188"/>
      <c r="AM147" s="188"/>
      <c r="AN147" s="188"/>
      <c r="AO147" s="188"/>
      <c r="AP147" s="121"/>
      <c r="AQ147" s="189"/>
      <c r="AR147" s="188"/>
      <c r="AS147" s="121"/>
      <c r="AT147" s="189"/>
      <c r="AU147" s="188"/>
      <c r="AV147" s="188"/>
      <c r="AW147" s="188"/>
      <c r="AX147" s="190"/>
      <c r="AY147" s="191"/>
      <c r="AZ147" s="191"/>
      <c r="BA147" s="192"/>
    </row>
    <row r="148" spans="1:53" ht="6" hidden="1" customHeight="1" x14ac:dyDescent="0.2">
      <c r="A148" s="157"/>
      <c r="B148" s="193"/>
      <c r="C148" s="193"/>
      <c r="D148" s="193"/>
      <c r="E148" s="193"/>
      <c r="F148" s="193"/>
      <c r="G148" s="193"/>
      <c r="H148" s="193"/>
      <c r="I148" s="965"/>
      <c r="J148" s="965"/>
      <c r="K148" s="193"/>
      <c r="L148" s="193"/>
      <c r="M148" s="193"/>
      <c r="N148" s="193"/>
      <c r="O148" s="193"/>
      <c r="P148" s="193"/>
      <c r="Q148" s="193"/>
      <c r="R148" s="193"/>
      <c r="S148" s="193"/>
      <c r="T148" s="193"/>
      <c r="U148" s="193"/>
      <c r="V148" s="193"/>
      <c r="W148" s="193"/>
      <c r="X148" s="193"/>
      <c r="Y148" s="193"/>
      <c r="Z148" s="193"/>
      <c r="AA148" s="193"/>
      <c r="AB148" s="193"/>
      <c r="AC148" s="193"/>
      <c r="AD148" s="193"/>
      <c r="AE148" s="193"/>
      <c r="AF148" s="193"/>
      <c r="AG148" s="193"/>
      <c r="AH148" s="193"/>
      <c r="AI148" s="194"/>
      <c r="AJ148" s="194"/>
      <c r="AK148" s="194"/>
      <c r="AL148" s="194"/>
      <c r="AM148" s="194"/>
      <c r="AN148" s="194"/>
      <c r="AO148" s="195"/>
      <c r="AP148" s="194"/>
      <c r="AQ148" s="194"/>
      <c r="AR148" s="194"/>
      <c r="AS148" s="194"/>
      <c r="AT148" s="194"/>
      <c r="AU148" s="194"/>
      <c r="AV148" s="194"/>
      <c r="AW148" s="194"/>
      <c r="AX148" s="194"/>
      <c r="AY148" s="194"/>
      <c r="AZ148" s="194"/>
      <c r="BA148" s="157"/>
    </row>
    <row r="149" spans="1:53" ht="72" hidden="1" customHeight="1" x14ac:dyDescent="0.2">
      <c r="A149" s="932">
        <v>14</v>
      </c>
      <c r="B149" s="162" t="s">
        <v>1710</v>
      </c>
      <c r="C149" s="163" t="s">
        <v>1711</v>
      </c>
      <c r="D149" s="164" t="s">
        <v>21</v>
      </c>
      <c r="E149" s="164" t="s">
        <v>1899</v>
      </c>
      <c r="F149" s="163" t="s">
        <v>1712</v>
      </c>
      <c r="G149" s="165" t="s">
        <v>1680</v>
      </c>
      <c r="H149" s="165" t="s">
        <v>1681</v>
      </c>
      <c r="I149" s="166" t="s">
        <v>1915</v>
      </c>
      <c r="J149" s="167">
        <f>+$N$3</f>
        <v>2017</v>
      </c>
      <c r="K149" s="165" t="s">
        <v>1932</v>
      </c>
      <c r="L149" s="166" t="s">
        <v>1933</v>
      </c>
      <c r="M149" s="163" t="s">
        <v>1713</v>
      </c>
      <c r="N149" s="163" t="s">
        <v>1714</v>
      </c>
      <c r="O149" s="163" t="s">
        <v>1715</v>
      </c>
      <c r="P149" s="163" t="s">
        <v>1716</v>
      </c>
      <c r="Q149" s="163" t="s">
        <v>1717</v>
      </c>
      <c r="R149" s="168">
        <f t="shared" ref="R149" si="449">SUM(R150:R156)</f>
        <v>0</v>
      </c>
      <c r="S149" s="169">
        <f t="shared" ref="S149" si="450">SUM(S150:S156)</f>
        <v>0</v>
      </c>
      <c r="T149" s="170">
        <f t="shared" ref="T149" si="451">SUM(T150:T156)</f>
        <v>0</v>
      </c>
      <c r="U149" s="171">
        <f t="shared" ref="U149" si="452">SUM(U150:U156)</f>
        <v>0</v>
      </c>
      <c r="V149" s="170">
        <f t="shared" ref="V149" si="453">SUM(V150:V156)</f>
        <v>0</v>
      </c>
      <c r="W149" s="171">
        <f t="shared" ref="W149" si="454">SUM(W150:W156)</f>
        <v>0</v>
      </c>
      <c r="X149" s="170">
        <f t="shared" ref="X149" si="455">SUM(X150:X156)</f>
        <v>0</v>
      </c>
      <c r="Y149" s="171">
        <f t="shared" ref="Y149" si="456">SUM(Y150:Y156)</f>
        <v>0</v>
      </c>
      <c r="Z149" s="170">
        <f t="shared" ref="Z149" si="457">SUM(Z150:Z156)</f>
        <v>0</v>
      </c>
      <c r="AA149" s="171">
        <f t="shared" ref="AA149" si="458">SUM(AA150:AA156)</f>
        <v>0</v>
      </c>
      <c r="AB149" s="170">
        <f t="shared" ref="AB149" si="459">SUM(AB150:AB156)</f>
        <v>0</v>
      </c>
      <c r="AC149" s="171">
        <f t="shared" ref="AC149" si="460">SUM(AC150:AC156)</f>
        <v>0</v>
      </c>
      <c r="AD149" s="170">
        <f t="shared" ref="AD149" si="461">SUM(AD150:AD156)</f>
        <v>0</v>
      </c>
      <c r="AE149" s="171">
        <f t="shared" ref="AE149" si="462">SUM(AE150:AE156)</f>
        <v>0</v>
      </c>
      <c r="AF149" s="170">
        <f t="shared" ref="AF149" si="463">SUM(AF150:AF156)</f>
        <v>0</v>
      </c>
      <c r="AG149" s="172">
        <f t="shared" ref="AG149" si="464">SUM(AG150:AG156)</f>
        <v>0</v>
      </c>
      <c r="AH149" s="173">
        <f t="shared" ref="AH149" si="465">SUM(AH150:AH156)</f>
        <v>0</v>
      </c>
      <c r="AI149" s="174">
        <f t="shared" ref="AI149" si="466">SUM(AI150:AI156)</f>
        <v>0</v>
      </c>
      <c r="AJ149" s="41">
        <f t="shared" ref="AJ149" si="467">SUM(AJ150:AJ156)</f>
        <v>0</v>
      </c>
      <c r="AK149" s="42">
        <f t="shared" ref="AK149" si="468">SUM(AK150:AK156)</f>
        <v>0</v>
      </c>
      <c r="AL149" s="42">
        <f t="shared" ref="AL149" si="469">SUM(AL150:AL156)</f>
        <v>0</v>
      </c>
      <c r="AM149" s="42">
        <f t="shared" ref="AM149" si="470">SUM(AM150:AM156)</f>
        <v>0</v>
      </c>
      <c r="AN149" s="42">
        <f t="shared" ref="AN149" si="471">SUM(AN150:AN156)</f>
        <v>0</v>
      </c>
      <c r="AO149" s="42">
        <f t="shared" ref="AO149" si="472">SUM(AO150:AO156)</f>
        <v>0</v>
      </c>
      <c r="AP149" s="43">
        <f t="shared" ref="AP149" si="473">SUM(AP150:AP156)</f>
        <v>0</v>
      </c>
      <c r="AQ149" s="105">
        <f t="shared" ref="AQ149" si="474">SUM(AQ150:AQ156)</f>
        <v>0</v>
      </c>
      <c r="AR149" s="42">
        <f t="shared" ref="AR149" si="475">SUM(AR150:AR156)</f>
        <v>0</v>
      </c>
      <c r="AS149" s="43">
        <f t="shared" ref="AS149" si="476">SUM(AS150:AS156)</f>
        <v>0</v>
      </c>
      <c r="AT149" s="105">
        <f t="shared" ref="AT149" si="477">SUM(AT150:AT156)</f>
        <v>0</v>
      </c>
      <c r="AU149" s="42">
        <f t="shared" ref="AU149" si="478">SUM(AU150:AU156)</f>
        <v>0</v>
      </c>
      <c r="AV149" s="42">
        <f t="shared" ref="AV149" si="479">SUM(AV150:AV156)</f>
        <v>0</v>
      </c>
      <c r="AW149" s="42">
        <f t="shared" ref="AW149" si="480">SUM(AW150:AW156)</f>
        <v>0</v>
      </c>
      <c r="AX149" s="106">
        <f t="shared" ref="AX149" si="481">SUM(AX150:AX156)</f>
        <v>0</v>
      </c>
      <c r="AY149" s="44" t="s">
        <v>1687</v>
      </c>
      <c r="AZ149" s="44" t="s">
        <v>1688</v>
      </c>
      <c r="BA149" s="45" t="s">
        <v>1689</v>
      </c>
    </row>
    <row r="150" spans="1:53" ht="17.25" hidden="1" customHeight="1" x14ac:dyDescent="0.2">
      <c r="A150" s="933"/>
      <c r="B150" s="935" t="str">
        <f>VLOOKUP($D$9,'PROYECTOS REGISTRADOS'!$A$2:$D$82,4,0)</f>
        <v>Mejoramiento de la Cobertura de Alcantarillado en el Área Urbana y Área Rural en el Municipio de Tocancipá, Cundinamarca, Centro Oriente</v>
      </c>
      <c r="C150" s="938" t="str">
        <f>VLOOKUP($D$9,'PROYECTOS REGISTRADOS'!$A$2:$D$82,3,0)</f>
        <v>2016-25817-0033</v>
      </c>
      <c r="D150" s="941"/>
      <c r="E150" s="947" t="str">
        <f>IF(D150=0,"0-0",(VLOOKUP(D150,'CONSOLIDADO PLAN DESARROLLO'!$EL$9:$ET$304,2,0)))</f>
        <v>0-0</v>
      </c>
      <c r="F150" s="944" t="str">
        <f>IF(D150=0,"0-0",(VLOOKUP(D150,'CONSOLIDADO PLAN DESARROLLO'!$EL$9:$ET$304,3,0)))</f>
        <v>0-0</v>
      </c>
      <c r="G150" s="966" t="str">
        <f>IF(D150=0,"0-0",(VLOOKUP(D150,'CONSOLIDADO PLAN DESARROLLO'!$EL$9:$ET$304,4,0)))</f>
        <v>0-0</v>
      </c>
      <c r="H150" s="950" t="str">
        <f>IF(D150=0,"0-0",(VLOOKUP(D150,'CONSOLIDADO PLAN DESARROLLO'!$EL$9:$ET$304,5,0)))</f>
        <v>0-0</v>
      </c>
      <c r="I150" s="953" t="str">
        <f>IF(D150=0,"0-0",(VLOOKUP(D150,'CONSOLIDADO PLAN DESARROLLO'!$EL$9:$ET$304,$R$3,0)))</f>
        <v>0-0</v>
      </c>
      <c r="J150" s="954"/>
      <c r="K150" s="981"/>
      <c r="L150" s="984"/>
      <c r="M150" s="175"/>
      <c r="N150" s="176"/>
      <c r="O150" s="177"/>
      <c r="P150" s="46"/>
      <c r="Q150" s="47"/>
      <c r="R150" s="863"/>
      <c r="S150" s="48"/>
      <c r="T150" s="866"/>
      <c r="U150" s="49"/>
      <c r="V150" s="866"/>
      <c r="W150" s="49"/>
      <c r="X150" s="866"/>
      <c r="Y150" s="49"/>
      <c r="Z150" s="866"/>
      <c r="AA150" s="49"/>
      <c r="AB150" s="866"/>
      <c r="AC150" s="49"/>
      <c r="AD150" s="866"/>
      <c r="AE150" s="49"/>
      <c r="AF150" s="866"/>
      <c r="AG150" s="50"/>
      <c r="AH150" s="860">
        <f>+R150+T150+V150+X150+Z150+AB150+AD150+AF150</f>
        <v>0</v>
      </c>
      <c r="AI150" s="104">
        <f t="shared" ref="AI150:AI155" si="482">AC150+AE150+AG150+S150+U150+W150+Y150+AA150</f>
        <v>0</v>
      </c>
      <c r="AJ150" s="51"/>
      <c r="AK150" s="52"/>
      <c r="AL150" s="52"/>
      <c r="AM150" s="52"/>
      <c r="AN150" s="52"/>
      <c r="AO150" s="52"/>
      <c r="AP150" s="53">
        <f t="shared" ref="AP150:AP155" si="483">SUM(AJ150:AO150)</f>
        <v>0</v>
      </c>
      <c r="AQ150" s="54"/>
      <c r="AR150" s="52"/>
      <c r="AS150" s="53">
        <f t="shared" ref="AS150:AS154" si="484">SUM(AQ150:AR150)</f>
        <v>0</v>
      </c>
      <c r="AT150" s="54"/>
      <c r="AU150" s="52"/>
      <c r="AV150" s="52"/>
      <c r="AW150" s="52"/>
      <c r="AX150" s="55"/>
      <c r="AY150" s="56"/>
      <c r="AZ150" s="56"/>
      <c r="BA150" s="57"/>
    </row>
    <row r="151" spans="1:53" ht="17.25" hidden="1" customHeight="1" x14ac:dyDescent="0.2">
      <c r="A151" s="933"/>
      <c r="B151" s="935"/>
      <c r="C151" s="938"/>
      <c r="D151" s="941"/>
      <c r="E151" s="948"/>
      <c r="F151" s="944"/>
      <c r="G151" s="966"/>
      <c r="H151" s="950"/>
      <c r="I151" s="955"/>
      <c r="J151" s="956"/>
      <c r="K151" s="981"/>
      <c r="L151" s="985"/>
      <c r="M151" s="175"/>
      <c r="N151" s="176"/>
      <c r="O151" s="177"/>
      <c r="P151" s="46"/>
      <c r="Q151" s="47"/>
      <c r="R151" s="864"/>
      <c r="S151" s="48"/>
      <c r="T151" s="867"/>
      <c r="U151" s="49"/>
      <c r="V151" s="867"/>
      <c r="W151" s="49"/>
      <c r="X151" s="867"/>
      <c r="Y151" s="49"/>
      <c r="Z151" s="867"/>
      <c r="AA151" s="49"/>
      <c r="AB151" s="867"/>
      <c r="AC151" s="49"/>
      <c r="AD151" s="867"/>
      <c r="AE151" s="49"/>
      <c r="AF151" s="867"/>
      <c r="AG151" s="50"/>
      <c r="AH151" s="861"/>
      <c r="AI151" s="104">
        <f t="shared" si="482"/>
        <v>0</v>
      </c>
      <c r="AJ151" s="51"/>
      <c r="AK151" s="52"/>
      <c r="AL151" s="52"/>
      <c r="AM151" s="52"/>
      <c r="AN151" s="52"/>
      <c r="AO151" s="52"/>
      <c r="AP151" s="53">
        <f t="shared" si="483"/>
        <v>0</v>
      </c>
      <c r="AQ151" s="54"/>
      <c r="AR151" s="52"/>
      <c r="AS151" s="53">
        <f t="shared" si="484"/>
        <v>0</v>
      </c>
      <c r="AT151" s="54"/>
      <c r="AU151" s="52"/>
      <c r="AV151" s="52"/>
      <c r="AW151" s="52"/>
      <c r="AX151" s="55"/>
      <c r="AY151" s="56"/>
      <c r="AZ151" s="56"/>
      <c r="BA151" s="57"/>
    </row>
    <row r="152" spans="1:53" ht="17.25" hidden="1" customHeight="1" x14ac:dyDescent="0.2">
      <c r="A152" s="933"/>
      <c r="B152" s="935"/>
      <c r="C152" s="938"/>
      <c r="D152" s="941"/>
      <c r="E152" s="948"/>
      <c r="F152" s="944"/>
      <c r="G152" s="966"/>
      <c r="H152" s="950"/>
      <c r="I152" s="955"/>
      <c r="J152" s="956"/>
      <c r="K152" s="981"/>
      <c r="L152" s="985"/>
      <c r="M152" s="175"/>
      <c r="N152" s="176"/>
      <c r="O152" s="177"/>
      <c r="P152" s="46"/>
      <c r="Q152" s="47"/>
      <c r="R152" s="864"/>
      <c r="S152" s="48"/>
      <c r="T152" s="867"/>
      <c r="U152" s="49"/>
      <c r="V152" s="867"/>
      <c r="W152" s="49"/>
      <c r="X152" s="867"/>
      <c r="Y152" s="49"/>
      <c r="Z152" s="867"/>
      <c r="AA152" s="49"/>
      <c r="AB152" s="867"/>
      <c r="AC152" s="49"/>
      <c r="AD152" s="867"/>
      <c r="AE152" s="49"/>
      <c r="AF152" s="867"/>
      <c r="AG152" s="50"/>
      <c r="AH152" s="861"/>
      <c r="AI152" s="104">
        <f t="shared" si="482"/>
        <v>0</v>
      </c>
      <c r="AJ152" s="51"/>
      <c r="AK152" s="52"/>
      <c r="AL152" s="52"/>
      <c r="AM152" s="52"/>
      <c r="AN152" s="52"/>
      <c r="AO152" s="52"/>
      <c r="AP152" s="53">
        <f t="shared" si="483"/>
        <v>0</v>
      </c>
      <c r="AQ152" s="54"/>
      <c r="AR152" s="52"/>
      <c r="AS152" s="53">
        <f t="shared" si="484"/>
        <v>0</v>
      </c>
      <c r="AT152" s="54"/>
      <c r="AU152" s="52"/>
      <c r="AV152" s="52"/>
      <c r="AW152" s="52"/>
      <c r="AX152" s="55"/>
      <c r="AY152" s="56"/>
      <c r="AZ152" s="56"/>
      <c r="BA152" s="57"/>
    </row>
    <row r="153" spans="1:53" ht="17.25" hidden="1" customHeight="1" x14ac:dyDescent="0.2">
      <c r="A153" s="933"/>
      <c r="B153" s="935"/>
      <c r="C153" s="938"/>
      <c r="D153" s="941"/>
      <c r="E153" s="948"/>
      <c r="F153" s="944"/>
      <c r="G153" s="966"/>
      <c r="H153" s="950"/>
      <c r="I153" s="955"/>
      <c r="J153" s="956"/>
      <c r="K153" s="981"/>
      <c r="L153" s="985"/>
      <c r="M153" s="175"/>
      <c r="N153" s="176"/>
      <c r="O153" s="177"/>
      <c r="P153" s="46"/>
      <c r="Q153" s="47"/>
      <c r="R153" s="864"/>
      <c r="S153" s="48"/>
      <c r="T153" s="867"/>
      <c r="U153" s="49"/>
      <c r="V153" s="867"/>
      <c r="W153" s="49"/>
      <c r="X153" s="867"/>
      <c r="Y153" s="49"/>
      <c r="Z153" s="867"/>
      <c r="AA153" s="49"/>
      <c r="AB153" s="867"/>
      <c r="AC153" s="49"/>
      <c r="AD153" s="867"/>
      <c r="AE153" s="49"/>
      <c r="AF153" s="867"/>
      <c r="AG153" s="50"/>
      <c r="AH153" s="861"/>
      <c r="AI153" s="104">
        <f t="shared" si="482"/>
        <v>0</v>
      </c>
      <c r="AJ153" s="51"/>
      <c r="AK153" s="52"/>
      <c r="AL153" s="52"/>
      <c r="AM153" s="52"/>
      <c r="AN153" s="52"/>
      <c r="AO153" s="52"/>
      <c r="AP153" s="53">
        <f t="shared" si="483"/>
        <v>0</v>
      </c>
      <c r="AQ153" s="54"/>
      <c r="AR153" s="52"/>
      <c r="AS153" s="53">
        <f t="shared" si="484"/>
        <v>0</v>
      </c>
      <c r="AT153" s="54"/>
      <c r="AU153" s="52"/>
      <c r="AV153" s="52"/>
      <c r="AW153" s="52"/>
      <c r="AX153" s="55"/>
      <c r="AY153" s="56"/>
      <c r="AZ153" s="56"/>
      <c r="BA153" s="57"/>
    </row>
    <row r="154" spans="1:53" ht="17.25" hidden="1" customHeight="1" x14ac:dyDescent="0.2">
      <c r="A154" s="933"/>
      <c r="B154" s="935"/>
      <c r="C154" s="938"/>
      <c r="D154" s="941"/>
      <c r="E154" s="948"/>
      <c r="F154" s="944"/>
      <c r="G154" s="966"/>
      <c r="H154" s="950"/>
      <c r="I154" s="955"/>
      <c r="J154" s="956"/>
      <c r="K154" s="981"/>
      <c r="L154" s="985"/>
      <c r="M154" s="175"/>
      <c r="N154" s="176"/>
      <c r="O154" s="177"/>
      <c r="P154" s="46"/>
      <c r="Q154" s="47"/>
      <c r="R154" s="864"/>
      <c r="S154" s="48"/>
      <c r="T154" s="867"/>
      <c r="U154" s="49"/>
      <c r="V154" s="867"/>
      <c r="W154" s="49"/>
      <c r="X154" s="867"/>
      <c r="Y154" s="49"/>
      <c r="Z154" s="867"/>
      <c r="AA154" s="49"/>
      <c r="AB154" s="867"/>
      <c r="AC154" s="49"/>
      <c r="AD154" s="867"/>
      <c r="AE154" s="49"/>
      <c r="AF154" s="867"/>
      <c r="AG154" s="50"/>
      <c r="AH154" s="861"/>
      <c r="AI154" s="104">
        <f t="shared" si="482"/>
        <v>0</v>
      </c>
      <c r="AJ154" s="51"/>
      <c r="AK154" s="52"/>
      <c r="AL154" s="52"/>
      <c r="AM154" s="52"/>
      <c r="AN154" s="52"/>
      <c r="AO154" s="52"/>
      <c r="AP154" s="53">
        <f t="shared" si="483"/>
        <v>0</v>
      </c>
      <c r="AQ154" s="54"/>
      <c r="AR154" s="52"/>
      <c r="AS154" s="53">
        <f t="shared" si="484"/>
        <v>0</v>
      </c>
      <c r="AT154" s="54"/>
      <c r="AU154" s="52"/>
      <c r="AV154" s="52"/>
      <c r="AW154" s="52"/>
      <c r="AX154" s="55"/>
      <c r="AY154" s="56"/>
      <c r="AZ154" s="56"/>
      <c r="BA154" s="57"/>
    </row>
    <row r="155" spans="1:53" ht="17.25" hidden="1" customHeight="1" x14ac:dyDescent="0.2">
      <c r="A155" s="933"/>
      <c r="B155" s="936"/>
      <c r="C155" s="939"/>
      <c r="D155" s="942"/>
      <c r="E155" s="948"/>
      <c r="F155" s="945"/>
      <c r="G155" s="967"/>
      <c r="H155" s="951"/>
      <c r="I155" s="955"/>
      <c r="J155" s="956"/>
      <c r="K155" s="982"/>
      <c r="L155" s="985"/>
      <c r="M155" s="178"/>
      <c r="N155" s="179"/>
      <c r="O155" s="180"/>
      <c r="P155" s="107"/>
      <c r="Q155" s="108"/>
      <c r="R155" s="864"/>
      <c r="S155" s="109"/>
      <c r="T155" s="867"/>
      <c r="U155" s="110"/>
      <c r="V155" s="867"/>
      <c r="W155" s="110"/>
      <c r="X155" s="867"/>
      <c r="Y155" s="110"/>
      <c r="Z155" s="867"/>
      <c r="AA155" s="110"/>
      <c r="AB155" s="867"/>
      <c r="AC155" s="110"/>
      <c r="AD155" s="867"/>
      <c r="AE155" s="110"/>
      <c r="AF155" s="867"/>
      <c r="AG155" s="111"/>
      <c r="AH155" s="862"/>
      <c r="AI155" s="104">
        <f t="shared" si="482"/>
        <v>0</v>
      </c>
      <c r="AJ155" s="112"/>
      <c r="AK155" s="113"/>
      <c r="AL155" s="113"/>
      <c r="AM155" s="113"/>
      <c r="AN155" s="113"/>
      <c r="AO155" s="113"/>
      <c r="AP155" s="53">
        <f t="shared" si="483"/>
        <v>0</v>
      </c>
      <c r="AQ155" s="114"/>
      <c r="AR155" s="113"/>
      <c r="AS155" s="53">
        <f>SUM(AQ155:AR155)</f>
        <v>0</v>
      </c>
      <c r="AT155" s="114"/>
      <c r="AU155" s="113"/>
      <c r="AV155" s="113"/>
      <c r="AW155" s="113"/>
      <c r="AX155" s="115"/>
      <c r="AY155" s="116"/>
      <c r="AZ155" s="116"/>
      <c r="BA155" s="117"/>
    </row>
    <row r="156" spans="1:53" ht="9.9499999999999993" hidden="1" customHeight="1" thickBot="1" x14ac:dyDescent="0.25">
      <c r="A156" s="934"/>
      <c r="B156" s="937"/>
      <c r="C156" s="940"/>
      <c r="D156" s="943"/>
      <c r="E156" s="949"/>
      <c r="F156" s="946"/>
      <c r="G156" s="968"/>
      <c r="H156" s="952"/>
      <c r="I156" s="957"/>
      <c r="J156" s="958"/>
      <c r="K156" s="983"/>
      <c r="L156" s="986"/>
      <c r="M156" s="181"/>
      <c r="N156" s="182"/>
      <c r="O156" s="183"/>
      <c r="P156" s="118"/>
      <c r="Q156" s="118"/>
      <c r="R156" s="865"/>
      <c r="S156" s="184"/>
      <c r="T156" s="868"/>
      <c r="U156" s="185"/>
      <c r="V156" s="868"/>
      <c r="W156" s="185"/>
      <c r="X156" s="868"/>
      <c r="Y156" s="185"/>
      <c r="Z156" s="868"/>
      <c r="AA156" s="185"/>
      <c r="AB156" s="868"/>
      <c r="AC156" s="185"/>
      <c r="AD156" s="868"/>
      <c r="AE156" s="185"/>
      <c r="AF156" s="868"/>
      <c r="AG156" s="186"/>
      <c r="AH156" s="119"/>
      <c r="AI156" s="120"/>
      <c r="AJ156" s="187"/>
      <c r="AK156" s="188"/>
      <c r="AL156" s="188"/>
      <c r="AM156" s="188"/>
      <c r="AN156" s="188"/>
      <c r="AO156" s="188"/>
      <c r="AP156" s="121"/>
      <c r="AQ156" s="189"/>
      <c r="AR156" s="188"/>
      <c r="AS156" s="121"/>
      <c r="AT156" s="189"/>
      <c r="AU156" s="188"/>
      <c r="AV156" s="188"/>
      <c r="AW156" s="188"/>
      <c r="AX156" s="190"/>
      <c r="AY156" s="191"/>
      <c r="AZ156" s="191"/>
      <c r="BA156" s="192"/>
    </row>
    <row r="157" spans="1:53" ht="6" hidden="1" customHeight="1" x14ac:dyDescent="0.2">
      <c r="A157" s="157"/>
      <c r="B157" s="193"/>
      <c r="C157" s="193"/>
      <c r="D157" s="193"/>
      <c r="E157" s="193"/>
      <c r="F157" s="193"/>
      <c r="G157" s="193"/>
      <c r="H157" s="193"/>
      <c r="I157" s="965"/>
      <c r="J157" s="965"/>
      <c r="K157" s="193"/>
      <c r="L157" s="193"/>
      <c r="M157" s="193"/>
      <c r="N157" s="193"/>
      <c r="O157" s="193"/>
      <c r="P157" s="193"/>
      <c r="Q157" s="193"/>
      <c r="R157" s="193"/>
      <c r="S157" s="193"/>
      <c r="T157" s="193"/>
      <c r="U157" s="193"/>
      <c r="V157" s="193"/>
      <c r="W157" s="193"/>
      <c r="X157" s="193"/>
      <c r="Y157" s="193"/>
      <c r="Z157" s="193"/>
      <c r="AA157" s="193"/>
      <c r="AB157" s="193"/>
      <c r="AC157" s="193"/>
      <c r="AD157" s="193"/>
      <c r="AE157" s="193"/>
      <c r="AF157" s="193"/>
      <c r="AG157" s="193"/>
      <c r="AH157" s="193"/>
      <c r="AI157" s="194"/>
      <c r="AJ157" s="194"/>
      <c r="AK157" s="194"/>
      <c r="AL157" s="194"/>
      <c r="AM157" s="194"/>
      <c r="AN157" s="194"/>
      <c r="AO157" s="195"/>
      <c r="AP157" s="194"/>
      <c r="AQ157" s="194"/>
      <c r="AR157" s="194"/>
      <c r="AS157" s="194"/>
      <c r="AT157" s="194"/>
      <c r="AU157" s="194"/>
      <c r="AV157" s="194"/>
      <c r="AW157" s="194"/>
      <c r="AX157" s="194"/>
      <c r="AY157" s="194"/>
      <c r="AZ157" s="194"/>
      <c r="BA157" s="157"/>
    </row>
    <row r="158" spans="1:53" ht="72" hidden="1" customHeight="1" x14ac:dyDescent="0.2">
      <c r="A158" s="932">
        <v>15</v>
      </c>
      <c r="B158" s="162" t="s">
        <v>1710</v>
      </c>
      <c r="C158" s="163" t="s">
        <v>1711</v>
      </c>
      <c r="D158" s="164" t="s">
        <v>21</v>
      </c>
      <c r="E158" s="164" t="s">
        <v>1899</v>
      </c>
      <c r="F158" s="163" t="s">
        <v>1712</v>
      </c>
      <c r="G158" s="165" t="s">
        <v>1680</v>
      </c>
      <c r="H158" s="165" t="s">
        <v>1681</v>
      </c>
      <c r="I158" s="166" t="s">
        <v>1915</v>
      </c>
      <c r="J158" s="167">
        <f>+$N$3</f>
        <v>2017</v>
      </c>
      <c r="K158" s="165" t="s">
        <v>1932</v>
      </c>
      <c r="L158" s="166" t="s">
        <v>1933</v>
      </c>
      <c r="M158" s="163" t="s">
        <v>1713</v>
      </c>
      <c r="N158" s="163" t="s">
        <v>1714</v>
      </c>
      <c r="O158" s="163" t="s">
        <v>1715</v>
      </c>
      <c r="P158" s="163" t="s">
        <v>1716</v>
      </c>
      <c r="Q158" s="163" t="s">
        <v>1717</v>
      </c>
      <c r="R158" s="168">
        <f t="shared" ref="R158" si="485">SUM(R159:R165)</f>
        <v>0</v>
      </c>
      <c r="S158" s="169">
        <f t="shared" ref="S158" si="486">SUM(S159:S165)</f>
        <v>0</v>
      </c>
      <c r="T158" s="170">
        <f t="shared" ref="T158" si="487">SUM(T159:T165)</f>
        <v>0</v>
      </c>
      <c r="U158" s="171">
        <f t="shared" ref="U158" si="488">SUM(U159:U165)</f>
        <v>0</v>
      </c>
      <c r="V158" s="170">
        <f t="shared" ref="V158" si="489">SUM(V159:V165)</f>
        <v>0</v>
      </c>
      <c r="W158" s="171">
        <f t="shared" ref="W158" si="490">SUM(W159:W165)</f>
        <v>0</v>
      </c>
      <c r="X158" s="170">
        <f t="shared" ref="X158" si="491">SUM(X159:X165)</f>
        <v>0</v>
      </c>
      <c r="Y158" s="171">
        <f t="shared" ref="Y158" si="492">SUM(Y159:Y165)</f>
        <v>0</v>
      </c>
      <c r="Z158" s="170">
        <f t="shared" ref="Z158" si="493">SUM(Z159:Z165)</f>
        <v>0</v>
      </c>
      <c r="AA158" s="171">
        <f t="shared" ref="AA158" si="494">SUM(AA159:AA165)</f>
        <v>0</v>
      </c>
      <c r="AB158" s="170">
        <f t="shared" ref="AB158" si="495">SUM(AB159:AB165)</f>
        <v>0</v>
      </c>
      <c r="AC158" s="171">
        <f t="shared" ref="AC158" si="496">SUM(AC159:AC165)</f>
        <v>0</v>
      </c>
      <c r="AD158" s="170">
        <f t="shared" ref="AD158" si="497">SUM(AD159:AD165)</f>
        <v>0</v>
      </c>
      <c r="AE158" s="171">
        <f t="shared" ref="AE158" si="498">SUM(AE159:AE165)</f>
        <v>0</v>
      </c>
      <c r="AF158" s="170">
        <f t="shared" ref="AF158" si="499">SUM(AF159:AF165)</f>
        <v>0</v>
      </c>
      <c r="AG158" s="172">
        <f t="shared" ref="AG158" si="500">SUM(AG159:AG165)</f>
        <v>0</v>
      </c>
      <c r="AH158" s="173">
        <f t="shared" ref="AH158" si="501">SUM(AH159:AH165)</f>
        <v>0</v>
      </c>
      <c r="AI158" s="174">
        <f t="shared" ref="AI158" si="502">SUM(AI159:AI165)</f>
        <v>0</v>
      </c>
      <c r="AJ158" s="41">
        <f t="shared" ref="AJ158" si="503">SUM(AJ159:AJ165)</f>
        <v>0</v>
      </c>
      <c r="AK158" s="42">
        <f t="shared" ref="AK158" si="504">SUM(AK159:AK165)</f>
        <v>0</v>
      </c>
      <c r="AL158" s="42">
        <f t="shared" ref="AL158" si="505">SUM(AL159:AL165)</f>
        <v>0</v>
      </c>
      <c r="AM158" s="42">
        <f t="shared" ref="AM158" si="506">SUM(AM159:AM165)</f>
        <v>0</v>
      </c>
      <c r="AN158" s="42">
        <f t="shared" ref="AN158" si="507">SUM(AN159:AN165)</f>
        <v>0</v>
      </c>
      <c r="AO158" s="42">
        <f t="shared" ref="AO158" si="508">SUM(AO159:AO165)</f>
        <v>0</v>
      </c>
      <c r="AP158" s="43">
        <f t="shared" ref="AP158" si="509">SUM(AP159:AP165)</f>
        <v>0</v>
      </c>
      <c r="AQ158" s="105">
        <f t="shared" ref="AQ158" si="510">SUM(AQ159:AQ165)</f>
        <v>0</v>
      </c>
      <c r="AR158" s="42">
        <f t="shared" ref="AR158" si="511">SUM(AR159:AR165)</f>
        <v>0</v>
      </c>
      <c r="AS158" s="43">
        <f t="shared" ref="AS158" si="512">SUM(AS159:AS165)</f>
        <v>0</v>
      </c>
      <c r="AT158" s="105">
        <f t="shared" ref="AT158" si="513">SUM(AT159:AT165)</f>
        <v>0</v>
      </c>
      <c r="AU158" s="42">
        <f t="shared" ref="AU158" si="514">SUM(AU159:AU165)</f>
        <v>0</v>
      </c>
      <c r="AV158" s="42">
        <f t="shared" ref="AV158" si="515">SUM(AV159:AV165)</f>
        <v>0</v>
      </c>
      <c r="AW158" s="42">
        <f t="shared" ref="AW158" si="516">SUM(AW159:AW165)</f>
        <v>0</v>
      </c>
      <c r="AX158" s="106">
        <f t="shared" ref="AX158" si="517">SUM(AX159:AX165)</f>
        <v>0</v>
      </c>
      <c r="AY158" s="44" t="s">
        <v>1687</v>
      </c>
      <c r="AZ158" s="44" t="s">
        <v>1688</v>
      </c>
      <c r="BA158" s="45" t="s">
        <v>1689</v>
      </c>
    </row>
    <row r="159" spans="1:53" ht="17.25" hidden="1" customHeight="1" x14ac:dyDescent="0.2">
      <c r="A159" s="933"/>
      <c r="B159" s="935" t="str">
        <f>VLOOKUP($D$9,'PROYECTOS REGISTRADOS'!$A$2:$D$82,4,0)</f>
        <v>Mejoramiento de la Cobertura de Alcantarillado en el Área Urbana y Área Rural en el Municipio de Tocancipá, Cundinamarca, Centro Oriente</v>
      </c>
      <c r="C159" s="938" t="str">
        <f>VLOOKUP($D$9,'PROYECTOS REGISTRADOS'!$A$2:$D$82,3,0)</f>
        <v>2016-25817-0033</v>
      </c>
      <c r="D159" s="941"/>
      <c r="E159" s="947" t="str">
        <f>IF(D159=0,"0-0",(VLOOKUP(D159,'CONSOLIDADO PLAN DESARROLLO'!$EL$9:$ET$304,2,0)))</f>
        <v>0-0</v>
      </c>
      <c r="F159" s="944" t="str">
        <f>IF(D159=0,"0-0",(VLOOKUP(D159,'CONSOLIDADO PLAN DESARROLLO'!$EL$9:$ET$304,3,0)))</f>
        <v>0-0</v>
      </c>
      <c r="G159" s="966" t="str">
        <f>IF(D159=0,"0-0",(VLOOKUP(D159,'CONSOLIDADO PLAN DESARROLLO'!$EL$9:$ET$304,4,0)))</f>
        <v>0-0</v>
      </c>
      <c r="H159" s="950" t="str">
        <f>IF(D159=0,"0-0",(VLOOKUP(D159,'CONSOLIDADO PLAN DESARROLLO'!$EL$9:$ET$304,5,0)))</f>
        <v>0-0</v>
      </c>
      <c r="I159" s="953" t="str">
        <f>IF(D159=0,"0-0",(VLOOKUP(D159,'CONSOLIDADO PLAN DESARROLLO'!$EL$9:$ET$304,$R$3,0)))</f>
        <v>0-0</v>
      </c>
      <c r="J159" s="954"/>
      <c r="K159" s="981"/>
      <c r="L159" s="984"/>
      <c r="M159" s="175"/>
      <c r="N159" s="176"/>
      <c r="O159" s="177"/>
      <c r="P159" s="46"/>
      <c r="Q159" s="47"/>
      <c r="R159" s="863"/>
      <c r="S159" s="48"/>
      <c r="T159" s="866"/>
      <c r="U159" s="49"/>
      <c r="V159" s="866"/>
      <c r="W159" s="49"/>
      <c r="X159" s="866"/>
      <c r="Y159" s="49"/>
      <c r="Z159" s="866"/>
      <c r="AA159" s="49"/>
      <c r="AB159" s="866"/>
      <c r="AC159" s="49"/>
      <c r="AD159" s="866"/>
      <c r="AE159" s="49"/>
      <c r="AF159" s="866"/>
      <c r="AG159" s="50"/>
      <c r="AH159" s="860">
        <f>+R159+T159+V159+X159+Z159+AB159+AD159+AF159</f>
        <v>0</v>
      </c>
      <c r="AI159" s="104">
        <f t="shared" ref="AI159:AI164" si="518">AC159+AE159+AG159+S159+U159+W159+Y159+AA159</f>
        <v>0</v>
      </c>
      <c r="AJ159" s="51"/>
      <c r="AK159" s="52"/>
      <c r="AL159" s="52"/>
      <c r="AM159" s="52"/>
      <c r="AN159" s="52"/>
      <c r="AO159" s="52"/>
      <c r="AP159" s="53">
        <f t="shared" ref="AP159:AP164" si="519">SUM(AJ159:AO159)</f>
        <v>0</v>
      </c>
      <c r="AQ159" s="54"/>
      <c r="AR159" s="52"/>
      <c r="AS159" s="53">
        <f t="shared" ref="AS159:AS163" si="520">SUM(AQ159:AR159)</f>
        <v>0</v>
      </c>
      <c r="AT159" s="54"/>
      <c r="AU159" s="52"/>
      <c r="AV159" s="52"/>
      <c r="AW159" s="52"/>
      <c r="AX159" s="55"/>
      <c r="AY159" s="56"/>
      <c r="AZ159" s="56"/>
      <c r="BA159" s="57"/>
    </row>
    <row r="160" spans="1:53" ht="17.25" hidden="1" customHeight="1" x14ac:dyDescent="0.2">
      <c r="A160" s="933"/>
      <c r="B160" s="935"/>
      <c r="C160" s="938"/>
      <c r="D160" s="941"/>
      <c r="E160" s="948"/>
      <c r="F160" s="944"/>
      <c r="G160" s="966"/>
      <c r="H160" s="950"/>
      <c r="I160" s="955"/>
      <c r="J160" s="956"/>
      <c r="K160" s="981"/>
      <c r="L160" s="985"/>
      <c r="M160" s="175"/>
      <c r="N160" s="176"/>
      <c r="O160" s="177"/>
      <c r="P160" s="46"/>
      <c r="Q160" s="47"/>
      <c r="R160" s="864"/>
      <c r="S160" s="48"/>
      <c r="T160" s="867"/>
      <c r="U160" s="49"/>
      <c r="V160" s="867"/>
      <c r="W160" s="49"/>
      <c r="X160" s="867"/>
      <c r="Y160" s="49"/>
      <c r="Z160" s="867"/>
      <c r="AA160" s="49"/>
      <c r="AB160" s="867"/>
      <c r="AC160" s="49"/>
      <c r="AD160" s="867"/>
      <c r="AE160" s="49"/>
      <c r="AF160" s="867"/>
      <c r="AG160" s="50"/>
      <c r="AH160" s="861"/>
      <c r="AI160" s="104">
        <f t="shared" si="518"/>
        <v>0</v>
      </c>
      <c r="AJ160" s="51"/>
      <c r="AK160" s="52"/>
      <c r="AL160" s="52"/>
      <c r="AM160" s="52"/>
      <c r="AN160" s="52"/>
      <c r="AO160" s="52"/>
      <c r="AP160" s="53">
        <f t="shared" si="519"/>
        <v>0</v>
      </c>
      <c r="AQ160" s="54"/>
      <c r="AR160" s="52"/>
      <c r="AS160" s="53">
        <f t="shared" si="520"/>
        <v>0</v>
      </c>
      <c r="AT160" s="54"/>
      <c r="AU160" s="52"/>
      <c r="AV160" s="52"/>
      <c r="AW160" s="52"/>
      <c r="AX160" s="55"/>
      <c r="AY160" s="56"/>
      <c r="AZ160" s="56"/>
      <c r="BA160" s="57"/>
    </row>
    <row r="161" spans="1:53" ht="17.25" hidden="1" customHeight="1" x14ac:dyDescent="0.2">
      <c r="A161" s="933"/>
      <c r="B161" s="935"/>
      <c r="C161" s="938"/>
      <c r="D161" s="941"/>
      <c r="E161" s="948"/>
      <c r="F161" s="944"/>
      <c r="G161" s="966"/>
      <c r="H161" s="950"/>
      <c r="I161" s="955"/>
      <c r="J161" s="956"/>
      <c r="K161" s="981"/>
      <c r="L161" s="985"/>
      <c r="M161" s="175"/>
      <c r="N161" s="176"/>
      <c r="O161" s="177"/>
      <c r="P161" s="46"/>
      <c r="Q161" s="47"/>
      <c r="R161" s="864"/>
      <c r="S161" s="48"/>
      <c r="T161" s="867"/>
      <c r="U161" s="49"/>
      <c r="V161" s="867"/>
      <c r="W161" s="49"/>
      <c r="X161" s="867"/>
      <c r="Y161" s="49"/>
      <c r="Z161" s="867"/>
      <c r="AA161" s="49"/>
      <c r="AB161" s="867"/>
      <c r="AC161" s="49"/>
      <c r="AD161" s="867"/>
      <c r="AE161" s="49"/>
      <c r="AF161" s="867"/>
      <c r="AG161" s="50"/>
      <c r="AH161" s="861"/>
      <c r="AI161" s="104">
        <f t="shared" si="518"/>
        <v>0</v>
      </c>
      <c r="AJ161" s="51"/>
      <c r="AK161" s="52"/>
      <c r="AL161" s="52"/>
      <c r="AM161" s="52"/>
      <c r="AN161" s="52"/>
      <c r="AO161" s="52"/>
      <c r="AP161" s="53">
        <f t="shared" si="519"/>
        <v>0</v>
      </c>
      <c r="AQ161" s="54"/>
      <c r="AR161" s="52"/>
      <c r="AS161" s="53">
        <f t="shared" si="520"/>
        <v>0</v>
      </c>
      <c r="AT161" s="54"/>
      <c r="AU161" s="52"/>
      <c r="AV161" s="52"/>
      <c r="AW161" s="52"/>
      <c r="AX161" s="55"/>
      <c r="AY161" s="56"/>
      <c r="AZ161" s="56"/>
      <c r="BA161" s="57"/>
    </row>
    <row r="162" spans="1:53" ht="17.25" hidden="1" customHeight="1" x14ac:dyDescent="0.2">
      <c r="A162" s="933"/>
      <c r="B162" s="935"/>
      <c r="C162" s="938"/>
      <c r="D162" s="941"/>
      <c r="E162" s="948"/>
      <c r="F162" s="944"/>
      <c r="G162" s="966"/>
      <c r="H162" s="950"/>
      <c r="I162" s="955"/>
      <c r="J162" s="956"/>
      <c r="K162" s="981"/>
      <c r="L162" s="985"/>
      <c r="M162" s="175"/>
      <c r="N162" s="176"/>
      <c r="O162" s="177"/>
      <c r="P162" s="46"/>
      <c r="Q162" s="47"/>
      <c r="R162" s="864"/>
      <c r="S162" s="48"/>
      <c r="T162" s="867"/>
      <c r="U162" s="49"/>
      <c r="V162" s="867"/>
      <c r="W162" s="49"/>
      <c r="X162" s="867"/>
      <c r="Y162" s="49"/>
      <c r="Z162" s="867"/>
      <c r="AA162" s="49"/>
      <c r="AB162" s="867"/>
      <c r="AC162" s="49"/>
      <c r="AD162" s="867"/>
      <c r="AE162" s="49"/>
      <c r="AF162" s="867"/>
      <c r="AG162" s="50"/>
      <c r="AH162" s="861"/>
      <c r="AI162" s="104">
        <f t="shared" si="518"/>
        <v>0</v>
      </c>
      <c r="AJ162" s="51"/>
      <c r="AK162" s="52"/>
      <c r="AL162" s="52"/>
      <c r="AM162" s="52"/>
      <c r="AN162" s="52"/>
      <c r="AO162" s="52"/>
      <c r="AP162" s="53">
        <f t="shared" si="519"/>
        <v>0</v>
      </c>
      <c r="AQ162" s="54"/>
      <c r="AR162" s="52"/>
      <c r="AS162" s="53">
        <f t="shared" si="520"/>
        <v>0</v>
      </c>
      <c r="AT162" s="54"/>
      <c r="AU162" s="52"/>
      <c r="AV162" s="52"/>
      <c r="AW162" s="52"/>
      <c r="AX162" s="55"/>
      <c r="AY162" s="56"/>
      <c r="AZ162" s="56"/>
      <c r="BA162" s="57"/>
    </row>
    <row r="163" spans="1:53" ht="17.25" hidden="1" customHeight="1" x14ac:dyDescent="0.2">
      <c r="A163" s="933"/>
      <c r="B163" s="935"/>
      <c r="C163" s="938"/>
      <c r="D163" s="941"/>
      <c r="E163" s="948"/>
      <c r="F163" s="944"/>
      <c r="G163" s="966"/>
      <c r="H163" s="950"/>
      <c r="I163" s="955"/>
      <c r="J163" s="956"/>
      <c r="K163" s="981"/>
      <c r="L163" s="985"/>
      <c r="M163" s="175"/>
      <c r="N163" s="176"/>
      <c r="O163" s="177"/>
      <c r="P163" s="46"/>
      <c r="Q163" s="47"/>
      <c r="R163" s="864"/>
      <c r="S163" s="48"/>
      <c r="T163" s="867"/>
      <c r="U163" s="49"/>
      <c r="V163" s="867"/>
      <c r="W163" s="49"/>
      <c r="X163" s="867"/>
      <c r="Y163" s="49"/>
      <c r="Z163" s="867"/>
      <c r="AA163" s="49"/>
      <c r="AB163" s="867"/>
      <c r="AC163" s="49"/>
      <c r="AD163" s="867"/>
      <c r="AE163" s="49"/>
      <c r="AF163" s="867"/>
      <c r="AG163" s="50"/>
      <c r="AH163" s="861"/>
      <c r="AI163" s="104">
        <f t="shared" si="518"/>
        <v>0</v>
      </c>
      <c r="AJ163" s="51"/>
      <c r="AK163" s="52"/>
      <c r="AL163" s="52"/>
      <c r="AM163" s="52"/>
      <c r="AN163" s="52"/>
      <c r="AO163" s="52"/>
      <c r="AP163" s="53">
        <f t="shared" si="519"/>
        <v>0</v>
      </c>
      <c r="AQ163" s="54"/>
      <c r="AR163" s="52"/>
      <c r="AS163" s="53">
        <f t="shared" si="520"/>
        <v>0</v>
      </c>
      <c r="AT163" s="54"/>
      <c r="AU163" s="52"/>
      <c r="AV163" s="52"/>
      <c r="AW163" s="52"/>
      <c r="AX163" s="55"/>
      <c r="AY163" s="56"/>
      <c r="AZ163" s="56"/>
      <c r="BA163" s="57"/>
    </row>
    <row r="164" spans="1:53" ht="17.25" hidden="1" customHeight="1" x14ac:dyDescent="0.2">
      <c r="A164" s="933"/>
      <c r="B164" s="936"/>
      <c r="C164" s="939"/>
      <c r="D164" s="942"/>
      <c r="E164" s="948"/>
      <c r="F164" s="945"/>
      <c r="G164" s="967"/>
      <c r="H164" s="951"/>
      <c r="I164" s="955"/>
      <c r="J164" s="956"/>
      <c r="K164" s="982"/>
      <c r="L164" s="985"/>
      <c r="M164" s="178"/>
      <c r="N164" s="179"/>
      <c r="O164" s="180"/>
      <c r="P164" s="107"/>
      <c r="Q164" s="108"/>
      <c r="R164" s="864"/>
      <c r="S164" s="109"/>
      <c r="T164" s="867"/>
      <c r="U164" s="110"/>
      <c r="V164" s="867"/>
      <c r="W164" s="110"/>
      <c r="X164" s="867"/>
      <c r="Y164" s="110"/>
      <c r="Z164" s="867"/>
      <c r="AA164" s="110"/>
      <c r="AB164" s="867"/>
      <c r="AC164" s="110"/>
      <c r="AD164" s="867"/>
      <c r="AE164" s="110"/>
      <c r="AF164" s="867"/>
      <c r="AG164" s="111"/>
      <c r="AH164" s="862"/>
      <c r="AI164" s="104">
        <f t="shared" si="518"/>
        <v>0</v>
      </c>
      <c r="AJ164" s="112"/>
      <c r="AK164" s="113"/>
      <c r="AL164" s="113"/>
      <c r="AM164" s="113"/>
      <c r="AN164" s="113"/>
      <c r="AO164" s="113"/>
      <c r="AP164" s="53">
        <f t="shared" si="519"/>
        <v>0</v>
      </c>
      <c r="AQ164" s="114"/>
      <c r="AR164" s="113"/>
      <c r="AS164" s="53">
        <f>SUM(AQ164:AR164)</f>
        <v>0</v>
      </c>
      <c r="AT164" s="114"/>
      <c r="AU164" s="113"/>
      <c r="AV164" s="113"/>
      <c r="AW164" s="113"/>
      <c r="AX164" s="115"/>
      <c r="AY164" s="116"/>
      <c r="AZ164" s="116"/>
      <c r="BA164" s="117"/>
    </row>
    <row r="165" spans="1:53" ht="9.9499999999999993" hidden="1" customHeight="1" thickBot="1" x14ac:dyDescent="0.25">
      <c r="A165" s="934"/>
      <c r="B165" s="937"/>
      <c r="C165" s="940"/>
      <c r="D165" s="943"/>
      <c r="E165" s="949"/>
      <c r="F165" s="946"/>
      <c r="G165" s="968"/>
      <c r="H165" s="952"/>
      <c r="I165" s="957"/>
      <c r="J165" s="958"/>
      <c r="K165" s="983"/>
      <c r="L165" s="986"/>
      <c r="M165" s="181"/>
      <c r="N165" s="182"/>
      <c r="O165" s="183"/>
      <c r="P165" s="118"/>
      <c r="Q165" s="118"/>
      <c r="R165" s="865"/>
      <c r="S165" s="184"/>
      <c r="T165" s="868"/>
      <c r="U165" s="185"/>
      <c r="V165" s="868"/>
      <c r="W165" s="185"/>
      <c r="X165" s="868"/>
      <c r="Y165" s="185"/>
      <c r="Z165" s="868"/>
      <c r="AA165" s="185"/>
      <c r="AB165" s="868"/>
      <c r="AC165" s="185"/>
      <c r="AD165" s="868"/>
      <c r="AE165" s="185"/>
      <c r="AF165" s="868"/>
      <c r="AG165" s="186"/>
      <c r="AH165" s="119"/>
      <c r="AI165" s="120"/>
      <c r="AJ165" s="187"/>
      <c r="AK165" s="188"/>
      <c r="AL165" s="188"/>
      <c r="AM165" s="188"/>
      <c r="AN165" s="188"/>
      <c r="AO165" s="188"/>
      <c r="AP165" s="121"/>
      <c r="AQ165" s="189"/>
      <c r="AR165" s="188"/>
      <c r="AS165" s="121"/>
      <c r="AT165" s="189"/>
      <c r="AU165" s="188"/>
      <c r="AV165" s="188"/>
      <c r="AW165" s="188"/>
      <c r="AX165" s="190"/>
      <c r="AY165" s="191"/>
      <c r="AZ165" s="191"/>
      <c r="BA165" s="192"/>
    </row>
    <row r="166" spans="1:53" ht="6" hidden="1" customHeight="1" x14ac:dyDescent="0.2">
      <c r="A166" s="157"/>
      <c r="B166" s="193"/>
      <c r="C166" s="193"/>
      <c r="D166" s="193"/>
      <c r="E166" s="193"/>
      <c r="F166" s="193"/>
      <c r="G166" s="193"/>
      <c r="H166" s="193"/>
      <c r="I166" s="965"/>
      <c r="J166" s="965"/>
      <c r="K166" s="193"/>
      <c r="L166" s="193"/>
      <c r="M166" s="193"/>
      <c r="N166" s="193"/>
      <c r="O166" s="193"/>
      <c r="P166" s="193"/>
      <c r="Q166" s="193"/>
      <c r="R166" s="193"/>
      <c r="S166" s="193"/>
      <c r="T166" s="193"/>
      <c r="U166" s="193"/>
      <c r="V166" s="193"/>
      <c r="W166" s="193"/>
      <c r="X166" s="193"/>
      <c r="Y166" s="193"/>
      <c r="Z166" s="193"/>
      <c r="AA166" s="193"/>
      <c r="AB166" s="193"/>
      <c r="AC166" s="193"/>
      <c r="AD166" s="193"/>
      <c r="AE166" s="193"/>
      <c r="AF166" s="193"/>
      <c r="AG166" s="193"/>
      <c r="AH166" s="193"/>
      <c r="AI166" s="194"/>
      <c r="AJ166" s="194"/>
      <c r="AK166" s="194"/>
      <c r="AL166" s="194"/>
      <c r="AM166" s="194"/>
      <c r="AN166" s="194"/>
      <c r="AO166" s="195"/>
      <c r="AP166" s="194"/>
      <c r="AQ166" s="194"/>
      <c r="AR166" s="194"/>
      <c r="AS166" s="194"/>
      <c r="AT166" s="194"/>
      <c r="AU166" s="194"/>
      <c r="AV166" s="194"/>
      <c r="AW166" s="194"/>
      <c r="AX166" s="194"/>
      <c r="AY166" s="194"/>
      <c r="AZ166" s="194"/>
      <c r="BA166" s="157"/>
    </row>
    <row r="167" spans="1:53" ht="72" hidden="1" customHeight="1" x14ac:dyDescent="0.2">
      <c r="A167" s="932">
        <v>16</v>
      </c>
      <c r="B167" s="162" t="s">
        <v>1710</v>
      </c>
      <c r="C167" s="163" t="s">
        <v>1711</v>
      </c>
      <c r="D167" s="164" t="s">
        <v>21</v>
      </c>
      <c r="E167" s="164" t="s">
        <v>1899</v>
      </c>
      <c r="F167" s="163" t="s">
        <v>1712</v>
      </c>
      <c r="G167" s="165" t="s">
        <v>1680</v>
      </c>
      <c r="H167" s="165" t="s">
        <v>1681</v>
      </c>
      <c r="I167" s="166" t="s">
        <v>1915</v>
      </c>
      <c r="J167" s="167">
        <f>+$N$3</f>
        <v>2017</v>
      </c>
      <c r="K167" s="165" t="s">
        <v>1932</v>
      </c>
      <c r="L167" s="166" t="s">
        <v>1933</v>
      </c>
      <c r="M167" s="163" t="s">
        <v>1713</v>
      </c>
      <c r="N167" s="163" t="s">
        <v>1714</v>
      </c>
      <c r="O167" s="163" t="s">
        <v>1715</v>
      </c>
      <c r="P167" s="163" t="s">
        <v>1716</v>
      </c>
      <c r="Q167" s="163" t="s">
        <v>1717</v>
      </c>
      <c r="R167" s="168">
        <f t="shared" ref="R167" si="521">SUM(R168:R174)</f>
        <v>0</v>
      </c>
      <c r="S167" s="169">
        <f t="shared" ref="S167" si="522">SUM(S168:S174)</f>
        <v>0</v>
      </c>
      <c r="T167" s="170">
        <f t="shared" ref="T167" si="523">SUM(T168:T174)</f>
        <v>0</v>
      </c>
      <c r="U167" s="171">
        <f t="shared" ref="U167" si="524">SUM(U168:U174)</f>
        <v>0</v>
      </c>
      <c r="V167" s="170">
        <f t="shared" ref="V167" si="525">SUM(V168:V174)</f>
        <v>0</v>
      </c>
      <c r="W167" s="171">
        <f t="shared" ref="W167" si="526">SUM(W168:W174)</f>
        <v>0</v>
      </c>
      <c r="X167" s="170">
        <f t="shared" ref="X167" si="527">SUM(X168:X174)</f>
        <v>0</v>
      </c>
      <c r="Y167" s="171">
        <f t="shared" ref="Y167" si="528">SUM(Y168:Y174)</f>
        <v>0</v>
      </c>
      <c r="Z167" s="170">
        <f t="shared" ref="Z167" si="529">SUM(Z168:Z174)</f>
        <v>0</v>
      </c>
      <c r="AA167" s="171">
        <f t="shared" ref="AA167" si="530">SUM(AA168:AA174)</f>
        <v>0</v>
      </c>
      <c r="AB167" s="170">
        <f t="shared" ref="AB167" si="531">SUM(AB168:AB174)</f>
        <v>0</v>
      </c>
      <c r="AC167" s="171">
        <f t="shared" ref="AC167" si="532">SUM(AC168:AC174)</f>
        <v>0</v>
      </c>
      <c r="AD167" s="170">
        <f t="shared" ref="AD167" si="533">SUM(AD168:AD174)</f>
        <v>0</v>
      </c>
      <c r="AE167" s="171">
        <f t="shared" ref="AE167" si="534">SUM(AE168:AE174)</f>
        <v>0</v>
      </c>
      <c r="AF167" s="170">
        <f t="shared" ref="AF167" si="535">SUM(AF168:AF174)</f>
        <v>0</v>
      </c>
      <c r="AG167" s="172">
        <f t="shared" ref="AG167" si="536">SUM(AG168:AG174)</f>
        <v>0</v>
      </c>
      <c r="AH167" s="173">
        <f t="shared" ref="AH167" si="537">SUM(AH168:AH174)</f>
        <v>0</v>
      </c>
      <c r="AI167" s="174">
        <f t="shared" ref="AI167" si="538">SUM(AI168:AI174)</f>
        <v>0</v>
      </c>
      <c r="AJ167" s="41">
        <f t="shared" ref="AJ167" si="539">SUM(AJ168:AJ174)</f>
        <v>0</v>
      </c>
      <c r="AK167" s="42">
        <f t="shared" ref="AK167" si="540">SUM(AK168:AK174)</f>
        <v>0</v>
      </c>
      <c r="AL167" s="42">
        <f t="shared" ref="AL167" si="541">SUM(AL168:AL174)</f>
        <v>0</v>
      </c>
      <c r="AM167" s="42">
        <f t="shared" ref="AM167" si="542">SUM(AM168:AM174)</f>
        <v>0</v>
      </c>
      <c r="AN167" s="42">
        <f t="shared" ref="AN167" si="543">SUM(AN168:AN174)</f>
        <v>0</v>
      </c>
      <c r="AO167" s="42">
        <f t="shared" ref="AO167" si="544">SUM(AO168:AO174)</f>
        <v>0</v>
      </c>
      <c r="AP167" s="43">
        <f t="shared" ref="AP167" si="545">SUM(AP168:AP174)</f>
        <v>0</v>
      </c>
      <c r="AQ167" s="105">
        <f t="shared" ref="AQ167" si="546">SUM(AQ168:AQ174)</f>
        <v>0</v>
      </c>
      <c r="AR167" s="42">
        <f t="shared" ref="AR167" si="547">SUM(AR168:AR174)</f>
        <v>0</v>
      </c>
      <c r="AS167" s="43">
        <f t="shared" ref="AS167" si="548">SUM(AS168:AS174)</f>
        <v>0</v>
      </c>
      <c r="AT167" s="105">
        <f t="shared" ref="AT167" si="549">SUM(AT168:AT174)</f>
        <v>0</v>
      </c>
      <c r="AU167" s="42">
        <f t="shared" ref="AU167" si="550">SUM(AU168:AU174)</f>
        <v>0</v>
      </c>
      <c r="AV167" s="42">
        <f t="shared" ref="AV167" si="551">SUM(AV168:AV174)</f>
        <v>0</v>
      </c>
      <c r="AW167" s="42">
        <f t="shared" ref="AW167" si="552">SUM(AW168:AW174)</f>
        <v>0</v>
      </c>
      <c r="AX167" s="106">
        <f t="shared" ref="AX167" si="553">SUM(AX168:AX174)</f>
        <v>0</v>
      </c>
      <c r="AY167" s="44" t="s">
        <v>1687</v>
      </c>
      <c r="AZ167" s="44" t="s">
        <v>1688</v>
      </c>
      <c r="BA167" s="45" t="s">
        <v>1689</v>
      </c>
    </row>
    <row r="168" spans="1:53" ht="17.25" hidden="1" customHeight="1" x14ac:dyDescent="0.2">
      <c r="A168" s="933"/>
      <c r="B168" s="935" t="str">
        <f>VLOOKUP($D$9,'PROYECTOS REGISTRADOS'!$A$2:$D$82,4,0)</f>
        <v>Mejoramiento de la Cobertura de Alcantarillado en el Área Urbana y Área Rural en el Municipio de Tocancipá, Cundinamarca, Centro Oriente</v>
      </c>
      <c r="C168" s="938" t="str">
        <f>VLOOKUP($D$9,'PROYECTOS REGISTRADOS'!$A$2:$D$82,3,0)</f>
        <v>2016-25817-0033</v>
      </c>
      <c r="D168" s="941"/>
      <c r="E168" s="947" t="str">
        <f>IF(D168=0,"0-0",(VLOOKUP(D168,'CONSOLIDADO PLAN DESARROLLO'!$EL$9:$ET$304,2,0)))</f>
        <v>0-0</v>
      </c>
      <c r="F168" s="944" t="str">
        <f>IF(D168=0,"0-0",(VLOOKUP(D168,'CONSOLIDADO PLAN DESARROLLO'!$EL$9:$ET$304,3,0)))</f>
        <v>0-0</v>
      </c>
      <c r="G168" s="966" t="str">
        <f>IF(D168=0,"0-0",(VLOOKUP(D168,'CONSOLIDADO PLAN DESARROLLO'!$EL$9:$ET$304,4,0)))</f>
        <v>0-0</v>
      </c>
      <c r="H168" s="950" t="str">
        <f>IF(D168=0,"0-0",(VLOOKUP(D168,'CONSOLIDADO PLAN DESARROLLO'!$EL$9:$ET$304,5,0)))</f>
        <v>0-0</v>
      </c>
      <c r="I168" s="953" t="str">
        <f>IF(D168=0,"0-0",(VLOOKUP(D168,'CONSOLIDADO PLAN DESARROLLO'!$EL$9:$ET$304,$R$3,0)))</f>
        <v>0-0</v>
      </c>
      <c r="J168" s="954"/>
      <c r="K168" s="981"/>
      <c r="L168" s="984"/>
      <c r="M168" s="175"/>
      <c r="N168" s="176"/>
      <c r="O168" s="177"/>
      <c r="P168" s="46"/>
      <c r="Q168" s="47"/>
      <c r="R168" s="863"/>
      <c r="S168" s="48"/>
      <c r="T168" s="866"/>
      <c r="U168" s="49"/>
      <c r="V168" s="866"/>
      <c r="W168" s="49"/>
      <c r="X168" s="866"/>
      <c r="Y168" s="49"/>
      <c r="Z168" s="866"/>
      <c r="AA168" s="49"/>
      <c r="AB168" s="866"/>
      <c r="AC168" s="49"/>
      <c r="AD168" s="866"/>
      <c r="AE168" s="49"/>
      <c r="AF168" s="866"/>
      <c r="AG168" s="50"/>
      <c r="AH168" s="860">
        <f>+R168+T168+V168+X168+Z168+AB168+AD168+AF168</f>
        <v>0</v>
      </c>
      <c r="AI168" s="104">
        <f t="shared" ref="AI168:AI173" si="554">AC168+AE168+AG168+S168+U168+W168+Y168+AA168</f>
        <v>0</v>
      </c>
      <c r="AJ168" s="51"/>
      <c r="AK168" s="52"/>
      <c r="AL168" s="52"/>
      <c r="AM168" s="52"/>
      <c r="AN168" s="52"/>
      <c r="AO168" s="52"/>
      <c r="AP168" s="53">
        <f t="shared" ref="AP168:AP173" si="555">SUM(AJ168:AO168)</f>
        <v>0</v>
      </c>
      <c r="AQ168" s="54"/>
      <c r="AR168" s="52"/>
      <c r="AS168" s="53">
        <f t="shared" ref="AS168:AS172" si="556">SUM(AQ168:AR168)</f>
        <v>0</v>
      </c>
      <c r="AT168" s="54"/>
      <c r="AU168" s="52"/>
      <c r="AV168" s="52"/>
      <c r="AW168" s="52"/>
      <c r="AX168" s="55"/>
      <c r="AY168" s="56"/>
      <c r="AZ168" s="56"/>
      <c r="BA168" s="57"/>
    </row>
    <row r="169" spans="1:53" ht="17.25" hidden="1" customHeight="1" x14ac:dyDescent="0.2">
      <c r="A169" s="933"/>
      <c r="B169" s="935"/>
      <c r="C169" s="938"/>
      <c r="D169" s="941"/>
      <c r="E169" s="948"/>
      <c r="F169" s="944"/>
      <c r="G169" s="966"/>
      <c r="H169" s="950"/>
      <c r="I169" s="955"/>
      <c r="J169" s="956"/>
      <c r="K169" s="981"/>
      <c r="L169" s="985"/>
      <c r="M169" s="175"/>
      <c r="N169" s="176"/>
      <c r="O169" s="177"/>
      <c r="P169" s="46"/>
      <c r="Q169" s="47"/>
      <c r="R169" s="864"/>
      <c r="S169" s="48"/>
      <c r="T169" s="867"/>
      <c r="U169" s="49"/>
      <c r="V169" s="867"/>
      <c r="W169" s="49"/>
      <c r="X169" s="867"/>
      <c r="Y169" s="49"/>
      <c r="Z169" s="867"/>
      <c r="AA169" s="49"/>
      <c r="AB169" s="867"/>
      <c r="AC169" s="49"/>
      <c r="AD169" s="867"/>
      <c r="AE169" s="49"/>
      <c r="AF169" s="867"/>
      <c r="AG169" s="50"/>
      <c r="AH169" s="861"/>
      <c r="AI169" s="104">
        <f t="shared" si="554"/>
        <v>0</v>
      </c>
      <c r="AJ169" s="51"/>
      <c r="AK169" s="52"/>
      <c r="AL169" s="52"/>
      <c r="AM169" s="52"/>
      <c r="AN169" s="52"/>
      <c r="AO169" s="52"/>
      <c r="AP169" s="53">
        <f t="shared" si="555"/>
        <v>0</v>
      </c>
      <c r="AQ169" s="54"/>
      <c r="AR169" s="52"/>
      <c r="AS169" s="53">
        <f t="shared" si="556"/>
        <v>0</v>
      </c>
      <c r="AT169" s="54"/>
      <c r="AU169" s="52"/>
      <c r="AV169" s="52"/>
      <c r="AW169" s="52"/>
      <c r="AX169" s="55"/>
      <c r="AY169" s="56"/>
      <c r="AZ169" s="56"/>
      <c r="BA169" s="57"/>
    </row>
    <row r="170" spans="1:53" ht="17.25" hidden="1" customHeight="1" x14ac:dyDescent="0.2">
      <c r="A170" s="933"/>
      <c r="B170" s="935"/>
      <c r="C170" s="938"/>
      <c r="D170" s="941"/>
      <c r="E170" s="948"/>
      <c r="F170" s="944"/>
      <c r="G170" s="966"/>
      <c r="H170" s="950"/>
      <c r="I170" s="955"/>
      <c r="J170" s="956"/>
      <c r="K170" s="981"/>
      <c r="L170" s="985"/>
      <c r="M170" s="175"/>
      <c r="N170" s="176"/>
      <c r="O170" s="177"/>
      <c r="P170" s="46"/>
      <c r="Q170" s="47"/>
      <c r="R170" s="864"/>
      <c r="S170" s="48"/>
      <c r="T170" s="867"/>
      <c r="U170" s="49"/>
      <c r="V170" s="867"/>
      <c r="W170" s="49"/>
      <c r="X170" s="867"/>
      <c r="Y170" s="49"/>
      <c r="Z170" s="867"/>
      <c r="AA170" s="49"/>
      <c r="AB170" s="867"/>
      <c r="AC170" s="49"/>
      <c r="AD170" s="867"/>
      <c r="AE170" s="49"/>
      <c r="AF170" s="867"/>
      <c r="AG170" s="50"/>
      <c r="AH170" s="861"/>
      <c r="AI170" s="104">
        <f t="shared" si="554"/>
        <v>0</v>
      </c>
      <c r="AJ170" s="51"/>
      <c r="AK170" s="52"/>
      <c r="AL170" s="52"/>
      <c r="AM170" s="52"/>
      <c r="AN170" s="52"/>
      <c r="AO170" s="52"/>
      <c r="AP170" s="53">
        <f t="shared" si="555"/>
        <v>0</v>
      </c>
      <c r="AQ170" s="54"/>
      <c r="AR170" s="52"/>
      <c r="AS170" s="53">
        <f t="shared" si="556"/>
        <v>0</v>
      </c>
      <c r="AT170" s="54"/>
      <c r="AU170" s="52"/>
      <c r="AV170" s="52"/>
      <c r="AW170" s="52"/>
      <c r="AX170" s="55"/>
      <c r="AY170" s="56"/>
      <c r="AZ170" s="56"/>
      <c r="BA170" s="57"/>
    </row>
    <row r="171" spans="1:53" ht="17.25" hidden="1" customHeight="1" x14ac:dyDescent="0.2">
      <c r="A171" s="933"/>
      <c r="B171" s="935"/>
      <c r="C171" s="938"/>
      <c r="D171" s="941"/>
      <c r="E171" s="948"/>
      <c r="F171" s="944"/>
      <c r="G171" s="966"/>
      <c r="H171" s="950"/>
      <c r="I171" s="955"/>
      <c r="J171" s="956"/>
      <c r="K171" s="981"/>
      <c r="L171" s="985"/>
      <c r="M171" s="175"/>
      <c r="N171" s="176"/>
      <c r="O171" s="177"/>
      <c r="P171" s="46"/>
      <c r="Q171" s="47"/>
      <c r="R171" s="864"/>
      <c r="S171" s="48"/>
      <c r="T171" s="867"/>
      <c r="U171" s="49"/>
      <c r="V171" s="867"/>
      <c r="W171" s="49"/>
      <c r="X171" s="867"/>
      <c r="Y171" s="49"/>
      <c r="Z171" s="867"/>
      <c r="AA171" s="49"/>
      <c r="AB171" s="867"/>
      <c r="AC171" s="49"/>
      <c r="AD171" s="867"/>
      <c r="AE171" s="49"/>
      <c r="AF171" s="867"/>
      <c r="AG171" s="50"/>
      <c r="AH171" s="861"/>
      <c r="AI171" s="104">
        <f t="shared" si="554"/>
        <v>0</v>
      </c>
      <c r="AJ171" s="51"/>
      <c r="AK171" s="52"/>
      <c r="AL171" s="52"/>
      <c r="AM171" s="52"/>
      <c r="AN171" s="52"/>
      <c r="AO171" s="52"/>
      <c r="AP171" s="53">
        <f t="shared" si="555"/>
        <v>0</v>
      </c>
      <c r="AQ171" s="54"/>
      <c r="AR171" s="52"/>
      <c r="AS171" s="53">
        <f t="shared" si="556"/>
        <v>0</v>
      </c>
      <c r="AT171" s="54"/>
      <c r="AU171" s="52"/>
      <c r="AV171" s="52"/>
      <c r="AW171" s="52"/>
      <c r="AX171" s="55"/>
      <c r="AY171" s="56"/>
      <c r="AZ171" s="56"/>
      <c r="BA171" s="57"/>
    </row>
    <row r="172" spans="1:53" ht="17.25" hidden="1" customHeight="1" x14ac:dyDescent="0.2">
      <c r="A172" s="933"/>
      <c r="B172" s="935"/>
      <c r="C172" s="938"/>
      <c r="D172" s="941"/>
      <c r="E172" s="948"/>
      <c r="F172" s="944"/>
      <c r="G172" s="966"/>
      <c r="H172" s="950"/>
      <c r="I172" s="955"/>
      <c r="J172" s="956"/>
      <c r="K172" s="981"/>
      <c r="L172" s="985"/>
      <c r="M172" s="175"/>
      <c r="N172" s="176"/>
      <c r="O172" s="177"/>
      <c r="P172" s="46"/>
      <c r="Q172" s="47"/>
      <c r="R172" s="864"/>
      <c r="S172" s="48"/>
      <c r="T172" s="867"/>
      <c r="U172" s="49"/>
      <c r="V172" s="867"/>
      <c r="W172" s="49"/>
      <c r="X172" s="867"/>
      <c r="Y172" s="49"/>
      <c r="Z172" s="867"/>
      <c r="AA172" s="49"/>
      <c r="AB172" s="867"/>
      <c r="AC172" s="49"/>
      <c r="AD172" s="867"/>
      <c r="AE172" s="49"/>
      <c r="AF172" s="867"/>
      <c r="AG172" s="50"/>
      <c r="AH172" s="861"/>
      <c r="AI172" s="104">
        <f t="shared" si="554"/>
        <v>0</v>
      </c>
      <c r="AJ172" s="51"/>
      <c r="AK172" s="52"/>
      <c r="AL172" s="52"/>
      <c r="AM172" s="52"/>
      <c r="AN172" s="52"/>
      <c r="AO172" s="52"/>
      <c r="AP172" s="53">
        <f t="shared" si="555"/>
        <v>0</v>
      </c>
      <c r="AQ172" s="54"/>
      <c r="AR172" s="52"/>
      <c r="AS172" s="53">
        <f t="shared" si="556"/>
        <v>0</v>
      </c>
      <c r="AT172" s="54"/>
      <c r="AU172" s="52"/>
      <c r="AV172" s="52"/>
      <c r="AW172" s="52"/>
      <c r="AX172" s="55"/>
      <c r="AY172" s="56"/>
      <c r="AZ172" s="56"/>
      <c r="BA172" s="57"/>
    </row>
    <row r="173" spans="1:53" ht="17.25" hidden="1" customHeight="1" x14ac:dyDescent="0.2">
      <c r="A173" s="933"/>
      <c r="B173" s="936"/>
      <c r="C173" s="939"/>
      <c r="D173" s="942"/>
      <c r="E173" s="948"/>
      <c r="F173" s="945"/>
      <c r="G173" s="967"/>
      <c r="H173" s="951"/>
      <c r="I173" s="955"/>
      <c r="J173" s="956"/>
      <c r="K173" s="982"/>
      <c r="L173" s="985"/>
      <c r="M173" s="178"/>
      <c r="N173" s="179"/>
      <c r="O173" s="180"/>
      <c r="P173" s="107"/>
      <c r="Q173" s="108"/>
      <c r="R173" s="864"/>
      <c r="S173" s="109"/>
      <c r="T173" s="867"/>
      <c r="U173" s="110"/>
      <c r="V173" s="867"/>
      <c r="W173" s="110"/>
      <c r="X173" s="867"/>
      <c r="Y173" s="110"/>
      <c r="Z173" s="867"/>
      <c r="AA173" s="110"/>
      <c r="AB173" s="867"/>
      <c r="AC173" s="110"/>
      <c r="AD173" s="867"/>
      <c r="AE173" s="110"/>
      <c r="AF173" s="867"/>
      <c r="AG173" s="111"/>
      <c r="AH173" s="862"/>
      <c r="AI173" s="104">
        <f t="shared" si="554"/>
        <v>0</v>
      </c>
      <c r="AJ173" s="112"/>
      <c r="AK173" s="113"/>
      <c r="AL173" s="113"/>
      <c r="AM173" s="113"/>
      <c r="AN173" s="113"/>
      <c r="AO173" s="113"/>
      <c r="AP173" s="53">
        <f t="shared" si="555"/>
        <v>0</v>
      </c>
      <c r="AQ173" s="114"/>
      <c r="AR173" s="113"/>
      <c r="AS173" s="53">
        <f>SUM(AQ173:AR173)</f>
        <v>0</v>
      </c>
      <c r="AT173" s="114"/>
      <c r="AU173" s="113"/>
      <c r="AV173" s="113"/>
      <c r="AW173" s="113"/>
      <c r="AX173" s="115"/>
      <c r="AY173" s="116"/>
      <c r="AZ173" s="116"/>
      <c r="BA173" s="117"/>
    </row>
    <row r="174" spans="1:53" ht="9.9499999999999993" hidden="1" customHeight="1" thickBot="1" x14ac:dyDescent="0.25">
      <c r="A174" s="934"/>
      <c r="B174" s="937"/>
      <c r="C174" s="940"/>
      <c r="D174" s="943"/>
      <c r="E174" s="949"/>
      <c r="F174" s="946"/>
      <c r="G174" s="968"/>
      <c r="H174" s="952"/>
      <c r="I174" s="957"/>
      <c r="J174" s="958"/>
      <c r="K174" s="983"/>
      <c r="L174" s="986"/>
      <c r="M174" s="181"/>
      <c r="N174" s="182"/>
      <c r="O174" s="183"/>
      <c r="P174" s="118"/>
      <c r="Q174" s="118"/>
      <c r="R174" s="865"/>
      <c r="S174" s="184"/>
      <c r="T174" s="868"/>
      <c r="U174" s="185"/>
      <c r="V174" s="868"/>
      <c r="W174" s="185"/>
      <c r="X174" s="868"/>
      <c r="Y174" s="185"/>
      <c r="Z174" s="868"/>
      <c r="AA174" s="185"/>
      <c r="AB174" s="868"/>
      <c r="AC174" s="185"/>
      <c r="AD174" s="868"/>
      <c r="AE174" s="185"/>
      <c r="AF174" s="868"/>
      <c r="AG174" s="186"/>
      <c r="AH174" s="119"/>
      <c r="AI174" s="120"/>
      <c r="AJ174" s="187"/>
      <c r="AK174" s="188"/>
      <c r="AL174" s="188"/>
      <c r="AM174" s="188"/>
      <c r="AN174" s="188"/>
      <c r="AO174" s="188"/>
      <c r="AP174" s="121"/>
      <c r="AQ174" s="189"/>
      <c r="AR174" s="188"/>
      <c r="AS174" s="121"/>
      <c r="AT174" s="189"/>
      <c r="AU174" s="188"/>
      <c r="AV174" s="188"/>
      <c r="AW174" s="188"/>
      <c r="AX174" s="190"/>
      <c r="AY174" s="191"/>
      <c r="AZ174" s="191"/>
      <c r="BA174" s="192"/>
    </row>
    <row r="175" spans="1:53" ht="6" hidden="1" customHeight="1" x14ac:dyDescent="0.2">
      <c r="A175" s="157"/>
      <c r="B175" s="193"/>
      <c r="C175" s="193"/>
      <c r="D175" s="193"/>
      <c r="E175" s="193"/>
      <c r="F175" s="193"/>
      <c r="G175" s="193"/>
      <c r="H175" s="193"/>
      <c r="I175" s="965"/>
      <c r="J175" s="965"/>
      <c r="K175" s="193"/>
      <c r="L175" s="193"/>
      <c r="M175" s="193"/>
      <c r="N175" s="193"/>
      <c r="O175" s="193"/>
      <c r="P175" s="193"/>
      <c r="Q175" s="193"/>
      <c r="R175" s="193"/>
      <c r="S175" s="193"/>
      <c r="T175" s="193"/>
      <c r="U175" s="193"/>
      <c r="V175" s="193"/>
      <c r="W175" s="193"/>
      <c r="X175" s="193"/>
      <c r="Y175" s="193"/>
      <c r="Z175" s="193"/>
      <c r="AA175" s="193"/>
      <c r="AB175" s="193"/>
      <c r="AC175" s="193"/>
      <c r="AD175" s="193"/>
      <c r="AE175" s="193"/>
      <c r="AF175" s="193"/>
      <c r="AG175" s="193"/>
      <c r="AH175" s="193"/>
      <c r="AI175" s="194"/>
      <c r="AJ175" s="194"/>
      <c r="AK175" s="194"/>
      <c r="AL175" s="194"/>
      <c r="AM175" s="194"/>
      <c r="AN175" s="194"/>
      <c r="AO175" s="195"/>
      <c r="AP175" s="194"/>
      <c r="AQ175" s="194"/>
      <c r="AR175" s="194"/>
      <c r="AS175" s="194"/>
      <c r="AT175" s="194"/>
      <c r="AU175" s="194"/>
      <c r="AV175" s="194"/>
      <c r="AW175" s="194"/>
      <c r="AX175" s="194"/>
      <c r="AY175" s="194"/>
      <c r="AZ175" s="194"/>
      <c r="BA175" s="157"/>
    </row>
    <row r="176" spans="1:53" ht="72" hidden="1" customHeight="1" x14ac:dyDescent="0.2">
      <c r="A176" s="932">
        <v>17</v>
      </c>
      <c r="B176" s="162" t="s">
        <v>1710</v>
      </c>
      <c r="C176" s="163" t="s">
        <v>1711</v>
      </c>
      <c r="D176" s="164" t="s">
        <v>21</v>
      </c>
      <c r="E176" s="164" t="s">
        <v>1899</v>
      </c>
      <c r="F176" s="163" t="s">
        <v>1712</v>
      </c>
      <c r="G176" s="165" t="s">
        <v>1680</v>
      </c>
      <c r="H176" s="165" t="s">
        <v>1681</v>
      </c>
      <c r="I176" s="166" t="s">
        <v>1915</v>
      </c>
      <c r="J176" s="167">
        <f>+$N$3</f>
        <v>2017</v>
      </c>
      <c r="K176" s="165" t="s">
        <v>1932</v>
      </c>
      <c r="L176" s="166" t="s">
        <v>1933</v>
      </c>
      <c r="M176" s="163" t="s">
        <v>1713</v>
      </c>
      <c r="N176" s="163" t="s">
        <v>1714</v>
      </c>
      <c r="O176" s="163" t="s">
        <v>1715</v>
      </c>
      <c r="P176" s="163" t="s">
        <v>1716</v>
      </c>
      <c r="Q176" s="163" t="s">
        <v>1717</v>
      </c>
      <c r="R176" s="168">
        <f t="shared" ref="R176" si="557">SUM(R177:R183)</f>
        <v>0</v>
      </c>
      <c r="S176" s="169">
        <f t="shared" ref="S176" si="558">SUM(S177:S183)</f>
        <v>0</v>
      </c>
      <c r="T176" s="170">
        <f t="shared" ref="T176" si="559">SUM(T177:T183)</f>
        <v>0</v>
      </c>
      <c r="U176" s="171">
        <f t="shared" ref="U176" si="560">SUM(U177:U183)</f>
        <v>0</v>
      </c>
      <c r="V176" s="170">
        <f t="shared" ref="V176" si="561">SUM(V177:V183)</f>
        <v>0</v>
      </c>
      <c r="W176" s="171">
        <f t="shared" ref="W176" si="562">SUM(W177:W183)</f>
        <v>0</v>
      </c>
      <c r="X176" s="170">
        <f t="shared" ref="X176" si="563">SUM(X177:X183)</f>
        <v>0</v>
      </c>
      <c r="Y176" s="171">
        <f t="shared" ref="Y176" si="564">SUM(Y177:Y183)</f>
        <v>0</v>
      </c>
      <c r="Z176" s="170">
        <f t="shared" ref="Z176" si="565">SUM(Z177:Z183)</f>
        <v>0</v>
      </c>
      <c r="AA176" s="171">
        <f t="shared" ref="AA176" si="566">SUM(AA177:AA183)</f>
        <v>0</v>
      </c>
      <c r="AB176" s="170">
        <f t="shared" ref="AB176" si="567">SUM(AB177:AB183)</f>
        <v>0</v>
      </c>
      <c r="AC176" s="171">
        <f t="shared" ref="AC176" si="568">SUM(AC177:AC183)</f>
        <v>0</v>
      </c>
      <c r="AD176" s="170">
        <f t="shared" ref="AD176" si="569">SUM(AD177:AD183)</f>
        <v>0</v>
      </c>
      <c r="AE176" s="171">
        <f t="shared" ref="AE176" si="570">SUM(AE177:AE183)</f>
        <v>0</v>
      </c>
      <c r="AF176" s="170">
        <f t="shared" ref="AF176" si="571">SUM(AF177:AF183)</f>
        <v>0</v>
      </c>
      <c r="AG176" s="172">
        <f t="shared" ref="AG176" si="572">SUM(AG177:AG183)</f>
        <v>0</v>
      </c>
      <c r="AH176" s="173">
        <f t="shared" ref="AH176" si="573">SUM(AH177:AH183)</f>
        <v>0</v>
      </c>
      <c r="AI176" s="174">
        <f t="shared" ref="AI176" si="574">SUM(AI177:AI183)</f>
        <v>0</v>
      </c>
      <c r="AJ176" s="41">
        <f t="shared" ref="AJ176" si="575">SUM(AJ177:AJ183)</f>
        <v>0</v>
      </c>
      <c r="AK176" s="42">
        <f t="shared" ref="AK176" si="576">SUM(AK177:AK183)</f>
        <v>0</v>
      </c>
      <c r="AL176" s="42">
        <f t="shared" ref="AL176" si="577">SUM(AL177:AL183)</f>
        <v>0</v>
      </c>
      <c r="AM176" s="42">
        <f t="shared" ref="AM176" si="578">SUM(AM177:AM183)</f>
        <v>0</v>
      </c>
      <c r="AN176" s="42">
        <f t="shared" ref="AN176" si="579">SUM(AN177:AN183)</f>
        <v>0</v>
      </c>
      <c r="AO176" s="42">
        <f t="shared" ref="AO176" si="580">SUM(AO177:AO183)</f>
        <v>0</v>
      </c>
      <c r="AP176" s="43">
        <f t="shared" ref="AP176" si="581">SUM(AP177:AP183)</f>
        <v>0</v>
      </c>
      <c r="AQ176" s="105">
        <f t="shared" ref="AQ176" si="582">SUM(AQ177:AQ183)</f>
        <v>0</v>
      </c>
      <c r="AR176" s="42">
        <f t="shared" ref="AR176" si="583">SUM(AR177:AR183)</f>
        <v>0</v>
      </c>
      <c r="AS176" s="43">
        <f t="shared" ref="AS176" si="584">SUM(AS177:AS183)</f>
        <v>0</v>
      </c>
      <c r="AT176" s="105">
        <f t="shared" ref="AT176" si="585">SUM(AT177:AT183)</f>
        <v>0</v>
      </c>
      <c r="AU176" s="42">
        <f t="shared" ref="AU176" si="586">SUM(AU177:AU183)</f>
        <v>0</v>
      </c>
      <c r="AV176" s="42">
        <f t="shared" ref="AV176" si="587">SUM(AV177:AV183)</f>
        <v>0</v>
      </c>
      <c r="AW176" s="42">
        <f t="shared" ref="AW176" si="588">SUM(AW177:AW183)</f>
        <v>0</v>
      </c>
      <c r="AX176" s="106">
        <f t="shared" ref="AX176" si="589">SUM(AX177:AX183)</f>
        <v>0</v>
      </c>
      <c r="AY176" s="44" t="s">
        <v>1687</v>
      </c>
      <c r="AZ176" s="44" t="s">
        <v>1688</v>
      </c>
      <c r="BA176" s="45" t="s">
        <v>1689</v>
      </c>
    </row>
    <row r="177" spans="1:53" ht="17.25" hidden="1" customHeight="1" x14ac:dyDescent="0.2">
      <c r="A177" s="933"/>
      <c r="B177" s="935" t="str">
        <f>VLOOKUP($D$9,'PROYECTOS REGISTRADOS'!$A$2:$D$82,4,0)</f>
        <v>Mejoramiento de la Cobertura de Alcantarillado en el Área Urbana y Área Rural en el Municipio de Tocancipá, Cundinamarca, Centro Oriente</v>
      </c>
      <c r="C177" s="938" t="str">
        <f>VLOOKUP($D$9,'PROYECTOS REGISTRADOS'!$A$2:$D$82,3,0)</f>
        <v>2016-25817-0033</v>
      </c>
      <c r="D177" s="941"/>
      <c r="E177" s="947" t="str">
        <f>IF(D177=0,"0-0",(VLOOKUP(D177,'CONSOLIDADO PLAN DESARROLLO'!$EL$9:$ET$304,2,0)))</f>
        <v>0-0</v>
      </c>
      <c r="F177" s="944" t="str">
        <f>IF(D177=0,"0-0",(VLOOKUP(D177,'CONSOLIDADO PLAN DESARROLLO'!$EL$9:$ET$304,3,0)))</f>
        <v>0-0</v>
      </c>
      <c r="G177" s="966" t="str">
        <f>IF(D177=0,"0-0",(VLOOKUP(D177,'CONSOLIDADO PLAN DESARROLLO'!$EL$9:$ET$304,4,0)))</f>
        <v>0-0</v>
      </c>
      <c r="H177" s="950" t="str">
        <f>IF(D177=0,"0-0",(VLOOKUP(D177,'CONSOLIDADO PLAN DESARROLLO'!$EL$9:$ET$304,5,0)))</f>
        <v>0-0</v>
      </c>
      <c r="I177" s="953" t="str">
        <f>IF(D177=0,"0-0",(VLOOKUP(D177,'CONSOLIDADO PLAN DESARROLLO'!$EL$9:$ET$304,$R$3,0)))</f>
        <v>0-0</v>
      </c>
      <c r="J177" s="954"/>
      <c r="K177" s="981"/>
      <c r="L177" s="984"/>
      <c r="M177" s="175"/>
      <c r="N177" s="176"/>
      <c r="O177" s="177"/>
      <c r="P177" s="46"/>
      <c r="Q177" s="47"/>
      <c r="R177" s="863"/>
      <c r="S177" s="48"/>
      <c r="T177" s="866"/>
      <c r="U177" s="49"/>
      <c r="V177" s="866"/>
      <c r="W177" s="49"/>
      <c r="X177" s="866"/>
      <c r="Y177" s="49"/>
      <c r="Z177" s="866"/>
      <c r="AA177" s="49"/>
      <c r="AB177" s="866"/>
      <c r="AC177" s="49"/>
      <c r="AD177" s="866"/>
      <c r="AE177" s="49"/>
      <c r="AF177" s="866"/>
      <c r="AG177" s="50"/>
      <c r="AH177" s="860">
        <f>+R177+T177+V177+X177+Z177+AB177+AD177+AF177</f>
        <v>0</v>
      </c>
      <c r="AI177" s="104">
        <f t="shared" ref="AI177:AI182" si="590">AC177+AE177+AG177+S177+U177+W177+Y177+AA177</f>
        <v>0</v>
      </c>
      <c r="AJ177" s="51"/>
      <c r="AK177" s="52"/>
      <c r="AL177" s="52"/>
      <c r="AM177" s="52"/>
      <c r="AN177" s="52"/>
      <c r="AO177" s="52"/>
      <c r="AP177" s="53">
        <f t="shared" ref="AP177:AP182" si="591">SUM(AJ177:AO177)</f>
        <v>0</v>
      </c>
      <c r="AQ177" s="54"/>
      <c r="AR177" s="52"/>
      <c r="AS177" s="53">
        <f t="shared" ref="AS177:AS181" si="592">SUM(AQ177:AR177)</f>
        <v>0</v>
      </c>
      <c r="AT177" s="54"/>
      <c r="AU177" s="52"/>
      <c r="AV177" s="52"/>
      <c r="AW177" s="52"/>
      <c r="AX177" s="55"/>
      <c r="AY177" s="56"/>
      <c r="AZ177" s="56"/>
      <c r="BA177" s="57"/>
    </row>
    <row r="178" spans="1:53" ht="17.25" hidden="1" customHeight="1" x14ac:dyDescent="0.2">
      <c r="A178" s="933"/>
      <c r="B178" s="935"/>
      <c r="C178" s="938"/>
      <c r="D178" s="941"/>
      <c r="E178" s="948"/>
      <c r="F178" s="944"/>
      <c r="G178" s="966"/>
      <c r="H178" s="950"/>
      <c r="I178" s="955"/>
      <c r="J178" s="956"/>
      <c r="K178" s="981"/>
      <c r="L178" s="985"/>
      <c r="M178" s="175"/>
      <c r="N178" s="176"/>
      <c r="O178" s="177"/>
      <c r="P178" s="46"/>
      <c r="Q178" s="47"/>
      <c r="R178" s="864"/>
      <c r="S178" s="48"/>
      <c r="T178" s="867"/>
      <c r="U178" s="49"/>
      <c r="V178" s="867"/>
      <c r="W178" s="49"/>
      <c r="X178" s="867"/>
      <c r="Y178" s="49"/>
      <c r="Z178" s="867"/>
      <c r="AA178" s="49"/>
      <c r="AB178" s="867"/>
      <c r="AC178" s="49"/>
      <c r="AD178" s="867"/>
      <c r="AE178" s="49"/>
      <c r="AF178" s="867"/>
      <c r="AG178" s="50"/>
      <c r="AH178" s="861"/>
      <c r="AI178" s="104">
        <f t="shared" si="590"/>
        <v>0</v>
      </c>
      <c r="AJ178" s="51"/>
      <c r="AK178" s="52"/>
      <c r="AL178" s="52"/>
      <c r="AM178" s="52"/>
      <c r="AN178" s="52"/>
      <c r="AO178" s="52"/>
      <c r="AP178" s="53">
        <f t="shared" si="591"/>
        <v>0</v>
      </c>
      <c r="AQ178" s="54"/>
      <c r="AR178" s="52"/>
      <c r="AS178" s="53">
        <f t="shared" si="592"/>
        <v>0</v>
      </c>
      <c r="AT178" s="54"/>
      <c r="AU178" s="52"/>
      <c r="AV178" s="52"/>
      <c r="AW178" s="52"/>
      <c r="AX178" s="55"/>
      <c r="AY178" s="56"/>
      <c r="AZ178" s="56"/>
      <c r="BA178" s="57"/>
    </row>
    <row r="179" spans="1:53" ht="17.25" hidden="1" customHeight="1" x14ac:dyDescent="0.2">
      <c r="A179" s="933"/>
      <c r="B179" s="935"/>
      <c r="C179" s="938"/>
      <c r="D179" s="941"/>
      <c r="E179" s="948"/>
      <c r="F179" s="944"/>
      <c r="G179" s="966"/>
      <c r="H179" s="950"/>
      <c r="I179" s="955"/>
      <c r="J179" s="956"/>
      <c r="K179" s="981"/>
      <c r="L179" s="985"/>
      <c r="M179" s="175"/>
      <c r="N179" s="176"/>
      <c r="O179" s="177"/>
      <c r="P179" s="46"/>
      <c r="Q179" s="47"/>
      <c r="R179" s="864"/>
      <c r="S179" s="48"/>
      <c r="T179" s="867"/>
      <c r="U179" s="49"/>
      <c r="V179" s="867"/>
      <c r="W179" s="49"/>
      <c r="X179" s="867"/>
      <c r="Y179" s="49"/>
      <c r="Z179" s="867"/>
      <c r="AA179" s="49"/>
      <c r="AB179" s="867"/>
      <c r="AC179" s="49"/>
      <c r="AD179" s="867"/>
      <c r="AE179" s="49"/>
      <c r="AF179" s="867"/>
      <c r="AG179" s="50"/>
      <c r="AH179" s="861"/>
      <c r="AI179" s="104">
        <f t="shared" si="590"/>
        <v>0</v>
      </c>
      <c r="AJ179" s="51"/>
      <c r="AK179" s="52"/>
      <c r="AL179" s="52"/>
      <c r="AM179" s="52"/>
      <c r="AN179" s="52"/>
      <c r="AO179" s="52"/>
      <c r="AP179" s="53">
        <f t="shared" si="591"/>
        <v>0</v>
      </c>
      <c r="AQ179" s="54"/>
      <c r="AR179" s="52"/>
      <c r="AS179" s="53">
        <f t="shared" si="592"/>
        <v>0</v>
      </c>
      <c r="AT179" s="54"/>
      <c r="AU179" s="52"/>
      <c r="AV179" s="52"/>
      <c r="AW179" s="52"/>
      <c r="AX179" s="55"/>
      <c r="AY179" s="56"/>
      <c r="AZ179" s="56"/>
      <c r="BA179" s="57"/>
    </row>
    <row r="180" spans="1:53" ht="17.25" hidden="1" customHeight="1" x14ac:dyDescent="0.2">
      <c r="A180" s="933"/>
      <c r="B180" s="935"/>
      <c r="C180" s="938"/>
      <c r="D180" s="941"/>
      <c r="E180" s="948"/>
      <c r="F180" s="944"/>
      <c r="G180" s="966"/>
      <c r="H180" s="950"/>
      <c r="I180" s="955"/>
      <c r="J180" s="956"/>
      <c r="K180" s="981"/>
      <c r="L180" s="985"/>
      <c r="M180" s="175"/>
      <c r="N180" s="176"/>
      <c r="O180" s="177"/>
      <c r="P180" s="46"/>
      <c r="Q180" s="47"/>
      <c r="R180" s="864"/>
      <c r="S180" s="48"/>
      <c r="T180" s="867"/>
      <c r="U180" s="49"/>
      <c r="V180" s="867"/>
      <c r="W180" s="49"/>
      <c r="X180" s="867"/>
      <c r="Y180" s="49"/>
      <c r="Z180" s="867"/>
      <c r="AA180" s="49"/>
      <c r="AB180" s="867"/>
      <c r="AC180" s="49"/>
      <c r="AD180" s="867"/>
      <c r="AE180" s="49"/>
      <c r="AF180" s="867"/>
      <c r="AG180" s="50"/>
      <c r="AH180" s="861"/>
      <c r="AI180" s="104">
        <f t="shared" si="590"/>
        <v>0</v>
      </c>
      <c r="AJ180" s="51"/>
      <c r="AK180" s="52"/>
      <c r="AL180" s="52"/>
      <c r="AM180" s="52"/>
      <c r="AN180" s="52"/>
      <c r="AO180" s="52"/>
      <c r="AP180" s="53">
        <f t="shared" si="591"/>
        <v>0</v>
      </c>
      <c r="AQ180" s="54"/>
      <c r="AR180" s="52"/>
      <c r="AS180" s="53">
        <f t="shared" si="592"/>
        <v>0</v>
      </c>
      <c r="AT180" s="54"/>
      <c r="AU180" s="52"/>
      <c r="AV180" s="52"/>
      <c r="AW180" s="52"/>
      <c r="AX180" s="55"/>
      <c r="AY180" s="56"/>
      <c r="AZ180" s="56"/>
      <c r="BA180" s="57"/>
    </row>
    <row r="181" spans="1:53" ht="17.25" hidden="1" customHeight="1" x14ac:dyDescent="0.2">
      <c r="A181" s="933"/>
      <c r="B181" s="935"/>
      <c r="C181" s="938"/>
      <c r="D181" s="941"/>
      <c r="E181" s="948"/>
      <c r="F181" s="944"/>
      <c r="G181" s="966"/>
      <c r="H181" s="950"/>
      <c r="I181" s="955"/>
      <c r="J181" s="956"/>
      <c r="K181" s="981"/>
      <c r="L181" s="985"/>
      <c r="M181" s="175"/>
      <c r="N181" s="176"/>
      <c r="O181" s="177"/>
      <c r="P181" s="46"/>
      <c r="Q181" s="47"/>
      <c r="R181" s="864"/>
      <c r="S181" s="48"/>
      <c r="T181" s="867"/>
      <c r="U181" s="49"/>
      <c r="V181" s="867"/>
      <c r="W181" s="49"/>
      <c r="X181" s="867"/>
      <c r="Y181" s="49"/>
      <c r="Z181" s="867"/>
      <c r="AA181" s="49"/>
      <c r="AB181" s="867"/>
      <c r="AC181" s="49"/>
      <c r="AD181" s="867"/>
      <c r="AE181" s="49"/>
      <c r="AF181" s="867"/>
      <c r="AG181" s="50"/>
      <c r="AH181" s="861"/>
      <c r="AI181" s="104">
        <f t="shared" si="590"/>
        <v>0</v>
      </c>
      <c r="AJ181" s="51"/>
      <c r="AK181" s="52"/>
      <c r="AL181" s="52"/>
      <c r="AM181" s="52"/>
      <c r="AN181" s="52"/>
      <c r="AO181" s="52"/>
      <c r="AP181" s="53">
        <f t="shared" si="591"/>
        <v>0</v>
      </c>
      <c r="AQ181" s="54"/>
      <c r="AR181" s="52"/>
      <c r="AS181" s="53">
        <f t="shared" si="592"/>
        <v>0</v>
      </c>
      <c r="AT181" s="54"/>
      <c r="AU181" s="52"/>
      <c r="AV181" s="52"/>
      <c r="AW181" s="52"/>
      <c r="AX181" s="55"/>
      <c r="AY181" s="56"/>
      <c r="AZ181" s="56"/>
      <c r="BA181" s="57"/>
    </row>
    <row r="182" spans="1:53" ht="17.25" hidden="1" customHeight="1" x14ac:dyDescent="0.2">
      <c r="A182" s="933"/>
      <c r="B182" s="936"/>
      <c r="C182" s="939"/>
      <c r="D182" s="942"/>
      <c r="E182" s="948"/>
      <c r="F182" s="945"/>
      <c r="G182" s="967"/>
      <c r="H182" s="951"/>
      <c r="I182" s="955"/>
      <c r="J182" s="956"/>
      <c r="K182" s="982"/>
      <c r="L182" s="985"/>
      <c r="M182" s="178"/>
      <c r="N182" s="179"/>
      <c r="O182" s="180"/>
      <c r="P182" s="107"/>
      <c r="Q182" s="108"/>
      <c r="R182" s="864"/>
      <c r="S182" s="109"/>
      <c r="T182" s="867"/>
      <c r="U182" s="110"/>
      <c r="V182" s="867"/>
      <c r="W182" s="110"/>
      <c r="X182" s="867"/>
      <c r="Y182" s="110"/>
      <c r="Z182" s="867"/>
      <c r="AA182" s="110"/>
      <c r="AB182" s="867"/>
      <c r="AC182" s="110"/>
      <c r="AD182" s="867"/>
      <c r="AE182" s="110"/>
      <c r="AF182" s="867"/>
      <c r="AG182" s="111"/>
      <c r="AH182" s="862"/>
      <c r="AI182" s="104">
        <f t="shared" si="590"/>
        <v>0</v>
      </c>
      <c r="AJ182" s="112"/>
      <c r="AK182" s="113"/>
      <c r="AL182" s="113"/>
      <c r="AM182" s="113"/>
      <c r="AN182" s="113"/>
      <c r="AO182" s="113"/>
      <c r="AP182" s="53">
        <f t="shared" si="591"/>
        <v>0</v>
      </c>
      <c r="AQ182" s="114"/>
      <c r="AR182" s="113"/>
      <c r="AS182" s="53">
        <f>SUM(AQ182:AR182)</f>
        <v>0</v>
      </c>
      <c r="AT182" s="114"/>
      <c r="AU182" s="113"/>
      <c r="AV182" s="113"/>
      <c r="AW182" s="113"/>
      <c r="AX182" s="115"/>
      <c r="AY182" s="116"/>
      <c r="AZ182" s="116"/>
      <c r="BA182" s="117"/>
    </row>
    <row r="183" spans="1:53" ht="9.9499999999999993" hidden="1" customHeight="1" thickBot="1" x14ac:dyDescent="0.25">
      <c r="A183" s="934"/>
      <c r="B183" s="937"/>
      <c r="C183" s="940"/>
      <c r="D183" s="943"/>
      <c r="E183" s="949"/>
      <c r="F183" s="946"/>
      <c r="G183" s="968"/>
      <c r="H183" s="952"/>
      <c r="I183" s="957"/>
      <c r="J183" s="958"/>
      <c r="K183" s="983"/>
      <c r="L183" s="986"/>
      <c r="M183" s="181"/>
      <c r="N183" s="182"/>
      <c r="O183" s="183"/>
      <c r="P183" s="118"/>
      <c r="Q183" s="118"/>
      <c r="R183" s="865"/>
      <c r="S183" s="184"/>
      <c r="T183" s="868"/>
      <c r="U183" s="185"/>
      <c r="V183" s="868"/>
      <c r="W183" s="185"/>
      <c r="X183" s="868"/>
      <c r="Y183" s="185"/>
      <c r="Z183" s="868"/>
      <c r="AA183" s="185"/>
      <c r="AB183" s="868"/>
      <c r="AC183" s="185"/>
      <c r="AD183" s="868"/>
      <c r="AE183" s="185"/>
      <c r="AF183" s="868"/>
      <c r="AG183" s="186"/>
      <c r="AH183" s="119"/>
      <c r="AI183" s="120"/>
      <c r="AJ183" s="187"/>
      <c r="AK183" s="188"/>
      <c r="AL183" s="188"/>
      <c r="AM183" s="188"/>
      <c r="AN183" s="188"/>
      <c r="AO183" s="188"/>
      <c r="AP183" s="121"/>
      <c r="AQ183" s="189"/>
      <c r="AR183" s="188"/>
      <c r="AS183" s="121"/>
      <c r="AT183" s="189"/>
      <c r="AU183" s="188"/>
      <c r="AV183" s="188"/>
      <c r="AW183" s="188"/>
      <c r="AX183" s="190"/>
      <c r="AY183" s="191"/>
      <c r="AZ183" s="191"/>
      <c r="BA183" s="192"/>
    </row>
    <row r="184" spans="1:53" ht="6" hidden="1" customHeight="1" x14ac:dyDescent="0.2">
      <c r="A184" s="157"/>
      <c r="B184" s="193"/>
      <c r="C184" s="193"/>
      <c r="D184" s="193"/>
      <c r="E184" s="193"/>
      <c r="F184" s="193"/>
      <c r="G184" s="193"/>
      <c r="H184" s="193"/>
      <c r="I184" s="965"/>
      <c r="J184" s="965"/>
      <c r="K184" s="193"/>
      <c r="L184" s="193"/>
      <c r="M184" s="193"/>
      <c r="N184" s="193"/>
      <c r="O184" s="193"/>
      <c r="P184" s="193"/>
      <c r="Q184" s="193"/>
      <c r="R184" s="193"/>
      <c r="S184" s="193"/>
      <c r="T184" s="193"/>
      <c r="U184" s="193"/>
      <c r="V184" s="193"/>
      <c r="W184" s="193"/>
      <c r="X184" s="193"/>
      <c r="Y184" s="193"/>
      <c r="Z184" s="193"/>
      <c r="AA184" s="193"/>
      <c r="AB184" s="193"/>
      <c r="AC184" s="193"/>
      <c r="AD184" s="193"/>
      <c r="AE184" s="193"/>
      <c r="AF184" s="193"/>
      <c r="AG184" s="193"/>
      <c r="AH184" s="193"/>
      <c r="AI184" s="194"/>
      <c r="AJ184" s="194"/>
      <c r="AK184" s="194"/>
      <c r="AL184" s="194"/>
      <c r="AM184" s="194"/>
      <c r="AN184" s="194"/>
      <c r="AO184" s="195"/>
      <c r="AP184" s="194"/>
      <c r="AQ184" s="194"/>
      <c r="AR184" s="194"/>
      <c r="AS184" s="194"/>
      <c r="AT184" s="194"/>
      <c r="AU184" s="194"/>
      <c r="AV184" s="194"/>
      <c r="AW184" s="194"/>
      <c r="AX184" s="194"/>
      <c r="AY184" s="194"/>
      <c r="AZ184" s="194"/>
      <c r="BA184" s="157"/>
    </row>
    <row r="185" spans="1:53" ht="72" hidden="1" customHeight="1" x14ac:dyDescent="0.2">
      <c r="A185" s="932">
        <v>18</v>
      </c>
      <c r="B185" s="162" t="s">
        <v>1710</v>
      </c>
      <c r="C185" s="163" t="s">
        <v>1711</v>
      </c>
      <c r="D185" s="164" t="s">
        <v>21</v>
      </c>
      <c r="E185" s="164" t="s">
        <v>1899</v>
      </c>
      <c r="F185" s="163" t="s">
        <v>1712</v>
      </c>
      <c r="G185" s="165" t="s">
        <v>1680</v>
      </c>
      <c r="H185" s="165" t="s">
        <v>1681</v>
      </c>
      <c r="I185" s="166" t="s">
        <v>1915</v>
      </c>
      <c r="J185" s="167">
        <f>+$N$3</f>
        <v>2017</v>
      </c>
      <c r="K185" s="165" t="s">
        <v>1932</v>
      </c>
      <c r="L185" s="166" t="s">
        <v>1933</v>
      </c>
      <c r="M185" s="163" t="s">
        <v>1713</v>
      </c>
      <c r="N185" s="163" t="s">
        <v>1714</v>
      </c>
      <c r="O185" s="163" t="s">
        <v>1715</v>
      </c>
      <c r="P185" s="163" t="s">
        <v>1716</v>
      </c>
      <c r="Q185" s="163" t="s">
        <v>1717</v>
      </c>
      <c r="R185" s="168">
        <f t="shared" ref="R185" si="593">SUM(R186:R192)</f>
        <v>0</v>
      </c>
      <c r="S185" s="169">
        <f t="shared" ref="S185" si="594">SUM(S186:S192)</f>
        <v>0</v>
      </c>
      <c r="T185" s="170">
        <f t="shared" ref="T185" si="595">SUM(T186:T192)</f>
        <v>0</v>
      </c>
      <c r="U185" s="171">
        <f t="shared" ref="U185" si="596">SUM(U186:U192)</f>
        <v>0</v>
      </c>
      <c r="V185" s="170">
        <f t="shared" ref="V185" si="597">SUM(V186:V192)</f>
        <v>0</v>
      </c>
      <c r="W185" s="171">
        <f t="shared" ref="W185" si="598">SUM(W186:W192)</f>
        <v>0</v>
      </c>
      <c r="X185" s="170">
        <f t="shared" ref="X185" si="599">SUM(X186:X192)</f>
        <v>0</v>
      </c>
      <c r="Y185" s="171">
        <f t="shared" ref="Y185" si="600">SUM(Y186:Y192)</f>
        <v>0</v>
      </c>
      <c r="Z185" s="170">
        <f t="shared" ref="Z185" si="601">SUM(Z186:Z192)</f>
        <v>0</v>
      </c>
      <c r="AA185" s="171">
        <f t="shared" ref="AA185" si="602">SUM(AA186:AA192)</f>
        <v>0</v>
      </c>
      <c r="AB185" s="170">
        <f t="shared" ref="AB185" si="603">SUM(AB186:AB192)</f>
        <v>0</v>
      </c>
      <c r="AC185" s="171">
        <f t="shared" ref="AC185" si="604">SUM(AC186:AC192)</f>
        <v>0</v>
      </c>
      <c r="AD185" s="170">
        <f t="shared" ref="AD185" si="605">SUM(AD186:AD192)</f>
        <v>0</v>
      </c>
      <c r="AE185" s="171">
        <f t="shared" ref="AE185" si="606">SUM(AE186:AE192)</f>
        <v>0</v>
      </c>
      <c r="AF185" s="170">
        <f t="shared" ref="AF185" si="607">SUM(AF186:AF192)</f>
        <v>0</v>
      </c>
      <c r="AG185" s="172">
        <f t="shared" ref="AG185" si="608">SUM(AG186:AG192)</f>
        <v>0</v>
      </c>
      <c r="AH185" s="173">
        <f t="shared" ref="AH185" si="609">SUM(AH186:AH192)</f>
        <v>0</v>
      </c>
      <c r="AI185" s="174">
        <f t="shared" ref="AI185" si="610">SUM(AI186:AI192)</f>
        <v>0</v>
      </c>
      <c r="AJ185" s="41">
        <f t="shared" ref="AJ185" si="611">SUM(AJ186:AJ192)</f>
        <v>0</v>
      </c>
      <c r="AK185" s="42">
        <f t="shared" ref="AK185" si="612">SUM(AK186:AK192)</f>
        <v>0</v>
      </c>
      <c r="AL185" s="42">
        <f t="shared" ref="AL185" si="613">SUM(AL186:AL192)</f>
        <v>0</v>
      </c>
      <c r="AM185" s="42">
        <f t="shared" ref="AM185" si="614">SUM(AM186:AM192)</f>
        <v>0</v>
      </c>
      <c r="AN185" s="42">
        <f t="shared" ref="AN185" si="615">SUM(AN186:AN192)</f>
        <v>0</v>
      </c>
      <c r="AO185" s="42">
        <f t="shared" ref="AO185" si="616">SUM(AO186:AO192)</f>
        <v>0</v>
      </c>
      <c r="AP185" s="43">
        <f t="shared" ref="AP185" si="617">SUM(AP186:AP192)</f>
        <v>0</v>
      </c>
      <c r="AQ185" s="105">
        <f t="shared" ref="AQ185" si="618">SUM(AQ186:AQ192)</f>
        <v>0</v>
      </c>
      <c r="AR185" s="42">
        <f t="shared" ref="AR185" si="619">SUM(AR186:AR192)</f>
        <v>0</v>
      </c>
      <c r="AS185" s="43">
        <f t="shared" ref="AS185" si="620">SUM(AS186:AS192)</f>
        <v>0</v>
      </c>
      <c r="AT185" s="105">
        <f t="shared" ref="AT185" si="621">SUM(AT186:AT192)</f>
        <v>0</v>
      </c>
      <c r="AU185" s="42">
        <f t="shared" ref="AU185" si="622">SUM(AU186:AU192)</f>
        <v>0</v>
      </c>
      <c r="AV185" s="42">
        <f t="shared" ref="AV185" si="623">SUM(AV186:AV192)</f>
        <v>0</v>
      </c>
      <c r="AW185" s="42">
        <f t="shared" ref="AW185" si="624">SUM(AW186:AW192)</f>
        <v>0</v>
      </c>
      <c r="AX185" s="106">
        <f t="shared" ref="AX185" si="625">SUM(AX186:AX192)</f>
        <v>0</v>
      </c>
      <c r="AY185" s="44" t="s">
        <v>1687</v>
      </c>
      <c r="AZ185" s="44" t="s">
        <v>1688</v>
      </c>
      <c r="BA185" s="45" t="s">
        <v>1689</v>
      </c>
    </row>
    <row r="186" spans="1:53" ht="17.25" hidden="1" customHeight="1" x14ac:dyDescent="0.2">
      <c r="A186" s="933"/>
      <c r="B186" s="935" t="str">
        <f>VLOOKUP($D$9,'PROYECTOS REGISTRADOS'!$A$2:$D$82,4,0)</f>
        <v>Mejoramiento de la Cobertura de Alcantarillado en el Área Urbana y Área Rural en el Municipio de Tocancipá, Cundinamarca, Centro Oriente</v>
      </c>
      <c r="C186" s="938" t="str">
        <f>VLOOKUP($D$9,'PROYECTOS REGISTRADOS'!$A$2:$D$82,3,0)</f>
        <v>2016-25817-0033</v>
      </c>
      <c r="D186" s="941"/>
      <c r="E186" s="947" t="str">
        <f>IF(D186=0,"0-0",(VLOOKUP(D186,'CONSOLIDADO PLAN DESARROLLO'!$EL$9:$ET$304,2,0)))</f>
        <v>0-0</v>
      </c>
      <c r="F186" s="944" t="str">
        <f>IF(D186=0,"0-0",(VLOOKUP(D186,'CONSOLIDADO PLAN DESARROLLO'!$EL$9:$ET$304,3,0)))</f>
        <v>0-0</v>
      </c>
      <c r="G186" s="966" t="str">
        <f>IF(D186=0,"0-0",(VLOOKUP(D186,'CONSOLIDADO PLAN DESARROLLO'!$EL$9:$ET$304,4,0)))</f>
        <v>0-0</v>
      </c>
      <c r="H186" s="950" t="str">
        <f>IF(D186=0,"0-0",(VLOOKUP(D186,'CONSOLIDADO PLAN DESARROLLO'!$EL$9:$ET$304,5,0)))</f>
        <v>0-0</v>
      </c>
      <c r="I186" s="953" t="str">
        <f>IF(D186=0,"0-0",(VLOOKUP(D186,'CONSOLIDADO PLAN DESARROLLO'!$EL$9:$ET$304,$R$3,0)))</f>
        <v>0-0</v>
      </c>
      <c r="J186" s="954"/>
      <c r="K186" s="981"/>
      <c r="L186" s="984"/>
      <c r="M186" s="175"/>
      <c r="N186" s="176"/>
      <c r="O186" s="177"/>
      <c r="P186" s="46"/>
      <c r="Q186" s="47"/>
      <c r="R186" s="863"/>
      <c r="S186" s="48"/>
      <c r="T186" s="866"/>
      <c r="U186" s="49"/>
      <c r="V186" s="866"/>
      <c r="W186" s="49"/>
      <c r="X186" s="866"/>
      <c r="Y186" s="49"/>
      <c r="Z186" s="866"/>
      <c r="AA186" s="49"/>
      <c r="AB186" s="866"/>
      <c r="AC186" s="49"/>
      <c r="AD186" s="866"/>
      <c r="AE186" s="49"/>
      <c r="AF186" s="866"/>
      <c r="AG186" s="50"/>
      <c r="AH186" s="860">
        <f>+R186+T186+V186+X186+Z186+AB186+AD186+AF186</f>
        <v>0</v>
      </c>
      <c r="AI186" s="104">
        <f t="shared" ref="AI186:AI191" si="626">AC186+AE186+AG186+S186+U186+W186+Y186+AA186</f>
        <v>0</v>
      </c>
      <c r="AJ186" s="51"/>
      <c r="AK186" s="52"/>
      <c r="AL186" s="52"/>
      <c r="AM186" s="52"/>
      <c r="AN186" s="52"/>
      <c r="AO186" s="52"/>
      <c r="AP186" s="53">
        <f t="shared" ref="AP186:AP191" si="627">SUM(AJ186:AO186)</f>
        <v>0</v>
      </c>
      <c r="AQ186" s="54"/>
      <c r="AR186" s="52"/>
      <c r="AS186" s="53">
        <f t="shared" ref="AS186:AS190" si="628">SUM(AQ186:AR186)</f>
        <v>0</v>
      </c>
      <c r="AT186" s="54"/>
      <c r="AU186" s="52"/>
      <c r="AV186" s="52"/>
      <c r="AW186" s="52"/>
      <c r="AX186" s="55"/>
      <c r="AY186" s="56"/>
      <c r="AZ186" s="56"/>
      <c r="BA186" s="57"/>
    </row>
    <row r="187" spans="1:53" ht="17.25" hidden="1" customHeight="1" x14ac:dyDescent="0.2">
      <c r="A187" s="933"/>
      <c r="B187" s="935"/>
      <c r="C187" s="938"/>
      <c r="D187" s="941"/>
      <c r="E187" s="948"/>
      <c r="F187" s="944"/>
      <c r="G187" s="966"/>
      <c r="H187" s="950"/>
      <c r="I187" s="955"/>
      <c r="J187" s="956"/>
      <c r="K187" s="981"/>
      <c r="L187" s="985"/>
      <c r="M187" s="175"/>
      <c r="N187" s="176"/>
      <c r="O187" s="177"/>
      <c r="P187" s="46"/>
      <c r="Q187" s="47"/>
      <c r="R187" s="864"/>
      <c r="S187" s="48"/>
      <c r="T187" s="867"/>
      <c r="U187" s="49"/>
      <c r="V187" s="867"/>
      <c r="W187" s="49"/>
      <c r="X187" s="867"/>
      <c r="Y187" s="49"/>
      <c r="Z187" s="867"/>
      <c r="AA187" s="49"/>
      <c r="AB187" s="867"/>
      <c r="AC187" s="49"/>
      <c r="AD187" s="867"/>
      <c r="AE187" s="49"/>
      <c r="AF187" s="867"/>
      <c r="AG187" s="50"/>
      <c r="AH187" s="861"/>
      <c r="AI187" s="104">
        <f t="shared" si="626"/>
        <v>0</v>
      </c>
      <c r="AJ187" s="51"/>
      <c r="AK187" s="52"/>
      <c r="AL187" s="52"/>
      <c r="AM187" s="52"/>
      <c r="AN187" s="52"/>
      <c r="AO187" s="52"/>
      <c r="AP187" s="53">
        <f t="shared" si="627"/>
        <v>0</v>
      </c>
      <c r="AQ187" s="54"/>
      <c r="AR187" s="52"/>
      <c r="AS187" s="53">
        <f t="shared" si="628"/>
        <v>0</v>
      </c>
      <c r="AT187" s="54"/>
      <c r="AU187" s="52"/>
      <c r="AV187" s="52"/>
      <c r="AW187" s="52"/>
      <c r="AX187" s="55"/>
      <c r="AY187" s="56"/>
      <c r="AZ187" s="56"/>
      <c r="BA187" s="57"/>
    </row>
    <row r="188" spans="1:53" ht="17.25" hidden="1" customHeight="1" x14ac:dyDescent="0.2">
      <c r="A188" s="933"/>
      <c r="B188" s="935"/>
      <c r="C188" s="938"/>
      <c r="D188" s="941"/>
      <c r="E188" s="948"/>
      <c r="F188" s="944"/>
      <c r="G188" s="966"/>
      <c r="H188" s="950"/>
      <c r="I188" s="955"/>
      <c r="J188" s="956"/>
      <c r="K188" s="981"/>
      <c r="L188" s="985"/>
      <c r="M188" s="175"/>
      <c r="N188" s="176"/>
      <c r="O188" s="177"/>
      <c r="P188" s="46"/>
      <c r="Q188" s="47"/>
      <c r="R188" s="864"/>
      <c r="S188" s="48"/>
      <c r="T188" s="867"/>
      <c r="U188" s="49"/>
      <c r="V188" s="867"/>
      <c r="W188" s="49"/>
      <c r="X188" s="867"/>
      <c r="Y188" s="49"/>
      <c r="Z188" s="867"/>
      <c r="AA188" s="49"/>
      <c r="AB188" s="867"/>
      <c r="AC188" s="49"/>
      <c r="AD188" s="867"/>
      <c r="AE188" s="49"/>
      <c r="AF188" s="867"/>
      <c r="AG188" s="50"/>
      <c r="AH188" s="861"/>
      <c r="AI188" s="104">
        <f t="shared" si="626"/>
        <v>0</v>
      </c>
      <c r="AJ188" s="51"/>
      <c r="AK188" s="52"/>
      <c r="AL188" s="52"/>
      <c r="AM188" s="52"/>
      <c r="AN188" s="52"/>
      <c r="AO188" s="52"/>
      <c r="AP188" s="53">
        <f t="shared" si="627"/>
        <v>0</v>
      </c>
      <c r="AQ188" s="54"/>
      <c r="AR188" s="52"/>
      <c r="AS188" s="53">
        <f t="shared" si="628"/>
        <v>0</v>
      </c>
      <c r="AT188" s="54"/>
      <c r="AU188" s="52"/>
      <c r="AV188" s="52"/>
      <c r="AW188" s="52"/>
      <c r="AX188" s="55"/>
      <c r="AY188" s="56"/>
      <c r="AZ188" s="56"/>
      <c r="BA188" s="57"/>
    </row>
    <row r="189" spans="1:53" ht="17.25" hidden="1" customHeight="1" x14ac:dyDescent="0.2">
      <c r="A189" s="933"/>
      <c r="B189" s="935"/>
      <c r="C189" s="938"/>
      <c r="D189" s="941"/>
      <c r="E189" s="948"/>
      <c r="F189" s="944"/>
      <c r="G189" s="966"/>
      <c r="H189" s="950"/>
      <c r="I189" s="955"/>
      <c r="J189" s="956"/>
      <c r="K189" s="981"/>
      <c r="L189" s="985"/>
      <c r="M189" s="175"/>
      <c r="N189" s="176"/>
      <c r="O189" s="177"/>
      <c r="P189" s="46"/>
      <c r="Q189" s="47"/>
      <c r="R189" s="864"/>
      <c r="S189" s="48"/>
      <c r="T189" s="867"/>
      <c r="U189" s="49"/>
      <c r="V189" s="867"/>
      <c r="W189" s="49"/>
      <c r="X189" s="867"/>
      <c r="Y189" s="49"/>
      <c r="Z189" s="867"/>
      <c r="AA189" s="49"/>
      <c r="AB189" s="867"/>
      <c r="AC189" s="49"/>
      <c r="AD189" s="867"/>
      <c r="AE189" s="49"/>
      <c r="AF189" s="867"/>
      <c r="AG189" s="50"/>
      <c r="AH189" s="861"/>
      <c r="AI189" s="104">
        <f t="shared" si="626"/>
        <v>0</v>
      </c>
      <c r="AJ189" s="51"/>
      <c r="AK189" s="52"/>
      <c r="AL189" s="52"/>
      <c r="AM189" s="52"/>
      <c r="AN189" s="52"/>
      <c r="AO189" s="52"/>
      <c r="AP189" s="53">
        <f t="shared" si="627"/>
        <v>0</v>
      </c>
      <c r="AQ189" s="54"/>
      <c r="AR189" s="52"/>
      <c r="AS189" s="53">
        <f t="shared" si="628"/>
        <v>0</v>
      </c>
      <c r="AT189" s="54"/>
      <c r="AU189" s="52"/>
      <c r="AV189" s="52"/>
      <c r="AW189" s="52"/>
      <c r="AX189" s="55"/>
      <c r="AY189" s="56"/>
      <c r="AZ189" s="56"/>
      <c r="BA189" s="57"/>
    </row>
    <row r="190" spans="1:53" ht="17.25" hidden="1" customHeight="1" x14ac:dyDescent="0.2">
      <c r="A190" s="933"/>
      <c r="B190" s="935"/>
      <c r="C190" s="938"/>
      <c r="D190" s="941"/>
      <c r="E190" s="948"/>
      <c r="F190" s="944"/>
      <c r="G190" s="966"/>
      <c r="H190" s="950"/>
      <c r="I190" s="955"/>
      <c r="J190" s="956"/>
      <c r="K190" s="981"/>
      <c r="L190" s="985"/>
      <c r="M190" s="175"/>
      <c r="N190" s="176"/>
      <c r="O190" s="177"/>
      <c r="P190" s="46"/>
      <c r="Q190" s="47"/>
      <c r="R190" s="864"/>
      <c r="S190" s="48"/>
      <c r="T190" s="867"/>
      <c r="U190" s="49"/>
      <c r="V190" s="867"/>
      <c r="W190" s="49"/>
      <c r="X190" s="867"/>
      <c r="Y190" s="49"/>
      <c r="Z190" s="867"/>
      <c r="AA190" s="49"/>
      <c r="AB190" s="867"/>
      <c r="AC190" s="49"/>
      <c r="AD190" s="867"/>
      <c r="AE190" s="49"/>
      <c r="AF190" s="867"/>
      <c r="AG190" s="50"/>
      <c r="AH190" s="861"/>
      <c r="AI190" s="104">
        <f t="shared" si="626"/>
        <v>0</v>
      </c>
      <c r="AJ190" s="51"/>
      <c r="AK190" s="52"/>
      <c r="AL190" s="52"/>
      <c r="AM190" s="52"/>
      <c r="AN190" s="52"/>
      <c r="AO190" s="52"/>
      <c r="AP190" s="53">
        <f t="shared" si="627"/>
        <v>0</v>
      </c>
      <c r="AQ190" s="54"/>
      <c r="AR190" s="52"/>
      <c r="AS190" s="53">
        <f t="shared" si="628"/>
        <v>0</v>
      </c>
      <c r="AT190" s="54"/>
      <c r="AU190" s="52"/>
      <c r="AV190" s="52"/>
      <c r="AW190" s="52"/>
      <c r="AX190" s="55"/>
      <c r="AY190" s="56"/>
      <c r="AZ190" s="56"/>
      <c r="BA190" s="57"/>
    </row>
    <row r="191" spans="1:53" ht="17.25" hidden="1" customHeight="1" x14ac:dyDescent="0.2">
      <c r="A191" s="933"/>
      <c r="B191" s="936"/>
      <c r="C191" s="939"/>
      <c r="D191" s="942"/>
      <c r="E191" s="948"/>
      <c r="F191" s="945"/>
      <c r="G191" s="967"/>
      <c r="H191" s="951"/>
      <c r="I191" s="955"/>
      <c r="J191" s="956"/>
      <c r="K191" s="982"/>
      <c r="L191" s="985"/>
      <c r="M191" s="178"/>
      <c r="N191" s="179"/>
      <c r="O191" s="180"/>
      <c r="P191" s="107"/>
      <c r="Q191" s="108"/>
      <c r="R191" s="864"/>
      <c r="S191" s="109"/>
      <c r="T191" s="867"/>
      <c r="U191" s="110"/>
      <c r="V191" s="867"/>
      <c r="W191" s="110"/>
      <c r="X191" s="867"/>
      <c r="Y191" s="110"/>
      <c r="Z191" s="867"/>
      <c r="AA191" s="110"/>
      <c r="AB191" s="867"/>
      <c r="AC191" s="110"/>
      <c r="AD191" s="867"/>
      <c r="AE191" s="110"/>
      <c r="AF191" s="867"/>
      <c r="AG191" s="111"/>
      <c r="AH191" s="862"/>
      <c r="AI191" s="104">
        <f t="shared" si="626"/>
        <v>0</v>
      </c>
      <c r="AJ191" s="112"/>
      <c r="AK191" s="113"/>
      <c r="AL191" s="113"/>
      <c r="AM191" s="113"/>
      <c r="AN191" s="113"/>
      <c r="AO191" s="113"/>
      <c r="AP191" s="53">
        <f t="shared" si="627"/>
        <v>0</v>
      </c>
      <c r="AQ191" s="114"/>
      <c r="AR191" s="113"/>
      <c r="AS191" s="53">
        <f>SUM(AQ191:AR191)</f>
        <v>0</v>
      </c>
      <c r="AT191" s="114"/>
      <c r="AU191" s="113"/>
      <c r="AV191" s="113"/>
      <c r="AW191" s="113"/>
      <c r="AX191" s="115"/>
      <c r="AY191" s="116"/>
      <c r="AZ191" s="116"/>
      <c r="BA191" s="117"/>
    </row>
    <row r="192" spans="1:53" ht="9.9499999999999993" hidden="1" customHeight="1" thickBot="1" x14ac:dyDescent="0.25">
      <c r="A192" s="934"/>
      <c r="B192" s="937"/>
      <c r="C192" s="940"/>
      <c r="D192" s="943"/>
      <c r="E192" s="949"/>
      <c r="F192" s="946"/>
      <c r="G192" s="968"/>
      <c r="H192" s="952"/>
      <c r="I192" s="957"/>
      <c r="J192" s="958"/>
      <c r="K192" s="983"/>
      <c r="L192" s="986"/>
      <c r="M192" s="181"/>
      <c r="N192" s="182"/>
      <c r="O192" s="183"/>
      <c r="P192" s="118"/>
      <c r="Q192" s="118"/>
      <c r="R192" s="865"/>
      <c r="S192" s="184"/>
      <c r="T192" s="868"/>
      <c r="U192" s="185"/>
      <c r="V192" s="868"/>
      <c r="W192" s="185"/>
      <c r="X192" s="868"/>
      <c r="Y192" s="185"/>
      <c r="Z192" s="868"/>
      <c r="AA192" s="185"/>
      <c r="AB192" s="868"/>
      <c r="AC192" s="185"/>
      <c r="AD192" s="868"/>
      <c r="AE192" s="185"/>
      <c r="AF192" s="868"/>
      <c r="AG192" s="186"/>
      <c r="AH192" s="119"/>
      <c r="AI192" s="120"/>
      <c r="AJ192" s="187"/>
      <c r="AK192" s="188"/>
      <c r="AL192" s="188"/>
      <c r="AM192" s="188"/>
      <c r="AN192" s="188"/>
      <c r="AO192" s="188"/>
      <c r="AP192" s="121"/>
      <c r="AQ192" s="189"/>
      <c r="AR192" s="188"/>
      <c r="AS192" s="121"/>
      <c r="AT192" s="189"/>
      <c r="AU192" s="188"/>
      <c r="AV192" s="188"/>
      <c r="AW192" s="188"/>
      <c r="AX192" s="190"/>
      <c r="AY192" s="191"/>
      <c r="AZ192" s="191"/>
      <c r="BA192" s="192"/>
    </row>
    <row r="193" spans="1:53" ht="6" hidden="1" customHeight="1" x14ac:dyDescent="0.2">
      <c r="A193" s="157"/>
      <c r="B193" s="193"/>
      <c r="C193" s="193"/>
      <c r="D193" s="193"/>
      <c r="E193" s="193"/>
      <c r="F193" s="193"/>
      <c r="G193" s="193"/>
      <c r="H193" s="193"/>
      <c r="I193" s="965"/>
      <c r="J193" s="965"/>
      <c r="K193" s="193"/>
      <c r="L193" s="193"/>
      <c r="M193" s="193"/>
      <c r="N193" s="193"/>
      <c r="O193" s="193"/>
      <c r="P193" s="193"/>
      <c r="Q193" s="193"/>
      <c r="R193" s="193"/>
      <c r="S193" s="193"/>
      <c r="T193" s="193"/>
      <c r="U193" s="193"/>
      <c r="V193" s="193"/>
      <c r="W193" s="193"/>
      <c r="X193" s="193"/>
      <c r="Y193" s="193"/>
      <c r="Z193" s="193"/>
      <c r="AA193" s="193"/>
      <c r="AB193" s="193"/>
      <c r="AC193" s="193"/>
      <c r="AD193" s="193"/>
      <c r="AE193" s="193"/>
      <c r="AF193" s="193"/>
      <c r="AG193" s="193"/>
      <c r="AH193" s="193"/>
      <c r="AI193" s="194"/>
      <c r="AJ193" s="194"/>
      <c r="AK193" s="194"/>
      <c r="AL193" s="194"/>
      <c r="AM193" s="194"/>
      <c r="AN193" s="194"/>
      <c r="AO193" s="195"/>
      <c r="AP193" s="194"/>
      <c r="AQ193" s="194"/>
      <c r="AR193" s="194"/>
      <c r="AS193" s="194"/>
      <c r="AT193" s="194"/>
      <c r="AU193" s="194"/>
      <c r="AV193" s="194"/>
      <c r="AW193" s="194"/>
      <c r="AX193" s="194"/>
      <c r="AY193" s="194"/>
      <c r="AZ193" s="194"/>
      <c r="BA193" s="157"/>
    </row>
    <row r="194" spans="1:53" ht="72" hidden="1" customHeight="1" x14ac:dyDescent="0.2">
      <c r="A194" s="932">
        <v>19</v>
      </c>
      <c r="B194" s="162" t="s">
        <v>1710</v>
      </c>
      <c r="C194" s="163" t="s">
        <v>1711</v>
      </c>
      <c r="D194" s="164" t="s">
        <v>21</v>
      </c>
      <c r="E194" s="164" t="s">
        <v>1899</v>
      </c>
      <c r="F194" s="163" t="s">
        <v>1712</v>
      </c>
      <c r="G194" s="165" t="s">
        <v>1680</v>
      </c>
      <c r="H194" s="165" t="s">
        <v>1681</v>
      </c>
      <c r="I194" s="166" t="s">
        <v>1915</v>
      </c>
      <c r="J194" s="167">
        <f>+$N$3</f>
        <v>2017</v>
      </c>
      <c r="K194" s="165" t="s">
        <v>1932</v>
      </c>
      <c r="L194" s="166" t="s">
        <v>1933</v>
      </c>
      <c r="M194" s="163" t="s">
        <v>1713</v>
      </c>
      <c r="N194" s="163" t="s">
        <v>1714</v>
      </c>
      <c r="O194" s="163" t="s">
        <v>1715</v>
      </c>
      <c r="P194" s="163" t="s">
        <v>1716</v>
      </c>
      <c r="Q194" s="163" t="s">
        <v>1717</v>
      </c>
      <c r="R194" s="168">
        <f t="shared" ref="R194" si="629">SUM(R195:R201)</f>
        <v>0</v>
      </c>
      <c r="S194" s="169">
        <f t="shared" ref="S194" si="630">SUM(S195:S201)</f>
        <v>0</v>
      </c>
      <c r="T194" s="170">
        <f t="shared" ref="T194" si="631">SUM(T195:T201)</f>
        <v>0</v>
      </c>
      <c r="U194" s="171">
        <f t="shared" ref="U194" si="632">SUM(U195:U201)</f>
        <v>0</v>
      </c>
      <c r="V194" s="170">
        <f t="shared" ref="V194" si="633">SUM(V195:V201)</f>
        <v>0</v>
      </c>
      <c r="W194" s="171">
        <f t="shared" ref="W194" si="634">SUM(W195:W201)</f>
        <v>0</v>
      </c>
      <c r="X194" s="170">
        <f t="shared" ref="X194" si="635">SUM(X195:X201)</f>
        <v>0</v>
      </c>
      <c r="Y194" s="171">
        <f t="shared" ref="Y194" si="636">SUM(Y195:Y201)</f>
        <v>0</v>
      </c>
      <c r="Z194" s="170">
        <f t="shared" ref="Z194" si="637">SUM(Z195:Z201)</f>
        <v>0</v>
      </c>
      <c r="AA194" s="171">
        <f t="shared" ref="AA194" si="638">SUM(AA195:AA201)</f>
        <v>0</v>
      </c>
      <c r="AB194" s="170">
        <f t="shared" ref="AB194" si="639">SUM(AB195:AB201)</f>
        <v>0</v>
      </c>
      <c r="AC194" s="171">
        <f t="shared" ref="AC194" si="640">SUM(AC195:AC201)</f>
        <v>0</v>
      </c>
      <c r="AD194" s="170">
        <f t="shared" ref="AD194" si="641">SUM(AD195:AD201)</f>
        <v>0</v>
      </c>
      <c r="AE194" s="171">
        <f t="shared" ref="AE194" si="642">SUM(AE195:AE201)</f>
        <v>0</v>
      </c>
      <c r="AF194" s="170">
        <f t="shared" ref="AF194" si="643">SUM(AF195:AF201)</f>
        <v>0</v>
      </c>
      <c r="AG194" s="172">
        <f t="shared" ref="AG194" si="644">SUM(AG195:AG201)</f>
        <v>0</v>
      </c>
      <c r="AH194" s="173">
        <f t="shared" ref="AH194" si="645">SUM(AH195:AH201)</f>
        <v>0</v>
      </c>
      <c r="AI194" s="174">
        <f t="shared" ref="AI194" si="646">SUM(AI195:AI201)</f>
        <v>0</v>
      </c>
      <c r="AJ194" s="41">
        <f t="shared" ref="AJ194" si="647">SUM(AJ195:AJ201)</f>
        <v>0</v>
      </c>
      <c r="AK194" s="42">
        <f t="shared" ref="AK194" si="648">SUM(AK195:AK201)</f>
        <v>0</v>
      </c>
      <c r="AL194" s="42">
        <f t="shared" ref="AL194" si="649">SUM(AL195:AL201)</f>
        <v>0</v>
      </c>
      <c r="AM194" s="42">
        <f t="shared" ref="AM194" si="650">SUM(AM195:AM201)</f>
        <v>0</v>
      </c>
      <c r="AN194" s="42">
        <f t="shared" ref="AN194" si="651">SUM(AN195:AN201)</f>
        <v>0</v>
      </c>
      <c r="AO194" s="42">
        <f t="shared" ref="AO194" si="652">SUM(AO195:AO201)</f>
        <v>0</v>
      </c>
      <c r="AP194" s="43">
        <f t="shared" ref="AP194" si="653">SUM(AP195:AP201)</f>
        <v>0</v>
      </c>
      <c r="AQ194" s="105">
        <f t="shared" ref="AQ194" si="654">SUM(AQ195:AQ201)</f>
        <v>0</v>
      </c>
      <c r="AR194" s="42">
        <f t="shared" ref="AR194" si="655">SUM(AR195:AR201)</f>
        <v>0</v>
      </c>
      <c r="AS194" s="43">
        <f t="shared" ref="AS194" si="656">SUM(AS195:AS201)</f>
        <v>0</v>
      </c>
      <c r="AT194" s="105">
        <f t="shared" ref="AT194" si="657">SUM(AT195:AT201)</f>
        <v>0</v>
      </c>
      <c r="AU194" s="42">
        <f t="shared" ref="AU194" si="658">SUM(AU195:AU201)</f>
        <v>0</v>
      </c>
      <c r="AV194" s="42">
        <f t="shared" ref="AV194" si="659">SUM(AV195:AV201)</f>
        <v>0</v>
      </c>
      <c r="AW194" s="42">
        <f t="shared" ref="AW194" si="660">SUM(AW195:AW201)</f>
        <v>0</v>
      </c>
      <c r="AX194" s="106">
        <f t="shared" ref="AX194" si="661">SUM(AX195:AX201)</f>
        <v>0</v>
      </c>
      <c r="AY194" s="44" t="s">
        <v>1687</v>
      </c>
      <c r="AZ194" s="44" t="s">
        <v>1688</v>
      </c>
      <c r="BA194" s="45" t="s">
        <v>1689</v>
      </c>
    </row>
    <row r="195" spans="1:53" ht="17.25" hidden="1" customHeight="1" x14ac:dyDescent="0.2">
      <c r="A195" s="933"/>
      <c r="B195" s="935" t="str">
        <f>VLOOKUP($D$9,'PROYECTOS REGISTRADOS'!$A$2:$D$82,4,0)</f>
        <v>Mejoramiento de la Cobertura de Alcantarillado en el Área Urbana y Área Rural en el Municipio de Tocancipá, Cundinamarca, Centro Oriente</v>
      </c>
      <c r="C195" s="938" t="str">
        <f>VLOOKUP($D$9,'PROYECTOS REGISTRADOS'!$A$2:$D$82,3,0)</f>
        <v>2016-25817-0033</v>
      </c>
      <c r="D195" s="941"/>
      <c r="E195" s="947" t="str">
        <f>IF(D195=0,"0-0",(VLOOKUP(D195,'CONSOLIDADO PLAN DESARROLLO'!$EL$9:$ET$304,2,0)))</f>
        <v>0-0</v>
      </c>
      <c r="F195" s="944" t="str">
        <f>IF(D195=0,"0-0",(VLOOKUP(D195,'CONSOLIDADO PLAN DESARROLLO'!$EL$9:$ET$304,3,0)))</f>
        <v>0-0</v>
      </c>
      <c r="G195" s="966" t="str">
        <f>IF(D195=0,"0-0",(VLOOKUP(D195,'CONSOLIDADO PLAN DESARROLLO'!$EL$9:$ET$304,4,0)))</f>
        <v>0-0</v>
      </c>
      <c r="H195" s="950" t="str">
        <f>IF(D195=0,"0-0",(VLOOKUP(D195,'CONSOLIDADO PLAN DESARROLLO'!$EL$9:$ET$304,5,0)))</f>
        <v>0-0</v>
      </c>
      <c r="I195" s="953" t="str">
        <f>IF(D195=0,"0-0",(VLOOKUP(D195,'CONSOLIDADO PLAN DESARROLLO'!$EL$9:$ET$304,$R$3,0)))</f>
        <v>0-0</v>
      </c>
      <c r="J195" s="954"/>
      <c r="K195" s="981"/>
      <c r="L195" s="984"/>
      <c r="M195" s="175"/>
      <c r="N195" s="176"/>
      <c r="O195" s="177"/>
      <c r="P195" s="46"/>
      <c r="Q195" s="47"/>
      <c r="R195" s="863"/>
      <c r="S195" s="48"/>
      <c r="T195" s="866"/>
      <c r="U195" s="49"/>
      <c r="V195" s="866"/>
      <c r="W195" s="49"/>
      <c r="X195" s="866"/>
      <c r="Y195" s="49"/>
      <c r="Z195" s="866"/>
      <c r="AA195" s="49"/>
      <c r="AB195" s="866"/>
      <c r="AC195" s="49"/>
      <c r="AD195" s="866"/>
      <c r="AE195" s="49"/>
      <c r="AF195" s="866"/>
      <c r="AG195" s="50"/>
      <c r="AH195" s="860">
        <f>+R195+T195+V195+X195+Z195+AB195+AD195+AF195</f>
        <v>0</v>
      </c>
      <c r="AI195" s="104">
        <f t="shared" ref="AI195:AI200" si="662">AC195+AE195+AG195+S195+U195+W195+Y195+AA195</f>
        <v>0</v>
      </c>
      <c r="AJ195" s="51"/>
      <c r="AK195" s="52"/>
      <c r="AL195" s="52"/>
      <c r="AM195" s="52"/>
      <c r="AN195" s="52"/>
      <c r="AO195" s="52"/>
      <c r="AP195" s="53">
        <f t="shared" ref="AP195:AP200" si="663">SUM(AJ195:AO195)</f>
        <v>0</v>
      </c>
      <c r="AQ195" s="54"/>
      <c r="AR195" s="52"/>
      <c r="AS195" s="53">
        <f t="shared" ref="AS195:AS199" si="664">SUM(AQ195:AR195)</f>
        <v>0</v>
      </c>
      <c r="AT195" s="54"/>
      <c r="AU195" s="52"/>
      <c r="AV195" s="52"/>
      <c r="AW195" s="52"/>
      <c r="AX195" s="55"/>
      <c r="AY195" s="56"/>
      <c r="AZ195" s="56"/>
      <c r="BA195" s="57"/>
    </row>
    <row r="196" spans="1:53" ht="17.25" hidden="1" customHeight="1" x14ac:dyDescent="0.2">
      <c r="A196" s="933"/>
      <c r="B196" s="935"/>
      <c r="C196" s="938"/>
      <c r="D196" s="941"/>
      <c r="E196" s="948"/>
      <c r="F196" s="944"/>
      <c r="G196" s="966"/>
      <c r="H196" s="950"/>
      <c r="I196" s="955"/>
      <c r="J196" s="956"/>
      <c r="K196" s="981"/>
      <c r="L196" s="985"/>
      <c r="M196" s="175"/>
      <c r="N196" s="176"/>
      <c r="O196" s="177"/>
      <c r="P196" s="46"/>
      <c r="Q196" s="47"/>
      <c r="R196" s="864"/>
      <c r="S196" s="48"/>
      <c r="T196" s="867"/>
      <c r="U196" s="49"/>
      <c r="V196" s="867"/>
      <c r="W196" s="49"/>
      <c r="X196" s="867"/>
      <c r="Y196" s="49"/>
      <c r="Z196" s="867"/>
      <c r="AA196" s="49"/>
      <c r="AB196" s="867"/>
      <c r="AC196" s="49"/>
      <c r="AD196" s="867"/>
      <c r="AE196" s="49"/>
      <c r="AF196" s="867"/>
      <c r="AG196" s="50"/>
      <c r="AH196" s="861"/>
      <c r="AI196" s="104">
        <f t="shared" si="662"/>
        <v>0</v>
      </c>
      <c r="AJ196" s="51"/>
      <c r="AK196" s="52"/>
      <c r="AL196" s="52"/>
      <c r="AM196" s="52"/>
      <c r="AN196" s="52"/>
      <c r="AO196" s="52"/>
      <c r="AP196" s="53">
        <f t="shared" si="663"/>
        <v>0</v>
      </c>
      <c r="AQ196" s="54"/>
      <c r="AR196" s="52"/>
      <c r="AS196" s="53">
        <f t="shared" si="664"/>
        <v>0</v>
      </c>
      <c r="AT196" s="54"/>
      <c r="AU196" s="52"/>
      <c r="AV196" s="52"/>
      <c r="AW196" s="52"/>
      <c r="AX196" s="55"/>
      <c r="AY196" s="56"/>
      <c r="AZ196" s="56"/>
      <c r="BA196" s="57"/>
    </row>
    <row r="197" spans="1:53" ht="17.25" hidden="1" customHeight="1" x14ac:dyDescent="0.2">
      <c r="A197" s="933"/>
      <c r="B197" s="935"/>
      <c r="C197" s="938"/>
      <c r="D197" s="941"/>
      <c r="E197" s="948"/>
      <c r="F197" s="944"/>
      <c r="G197" s="966"/>
      <c r="H197" s="950"/>
      <c r="I197" s="955"/>
      <c r="J197" s="956"/>
      <c r="K197" s="981"/>
      <c r="L197" s="985"/>
      <c r="M197" s="175"/>
      <c r="N197" s="176"/>
      <c r="O197" s="177"/>
      <c r="P197" s="46"/>
      <c r="Q197" s="47"/>
      <c r="R197" s="864"/>
      <c r="S197" s="48"/>
      <c r="T197" s="867"/>
      <c r="U197" s="49"/>
      <c r="V197" s="867"/>
      <c r="W197" s="49"/>
      <c r="X197" s="867"/>
      <c r="Y197" s="49"/>
      <c r="Z197" s="867"/>
      <c r="AA197" s="49"/>
      <c r="AB197" s="867"/>
      <c r="AC197" s="49"/>
      <c r="AD197" s="867"/>
      <c r="AE197" s="49"/>
      <c r="AF197" s="867"/>
      <c r="AG197" s="50"/>
      <c r="AH197" s="861"/>
      <c r="AI197" s="104">
        <f t="shared" si="662"/>
        <v>0</v>
      </c>
      <c r="AJ197" s="51"/>
      <c r="AK197" s="52"/>
      <c r="AL197" s="52"/>
      <c r="AM197" s="52"/>
      <c r="AN197" s="52"/>
      <c r="AO197" s="52"/>
      <c r="AP197" s="53">
        <f t="shared" si="663"/>
        <v>0</v>
      </c>
      <c r="AQ197" s="54"/>
      <c r="AR197" s="52"/>
      <c r="AS197" s="53">
        <f t="shared" si="664"/>
        <v>0</v>
      </c>
      <c r="AT197" s="54"/>
      <c r="AU197" s="52"/>
      <c r="AV197" s="52"/>
      <c r="AW197" s="52"/>
      <c r="AX197" s="55"/>
      <c r="AY197" s="56"/>
      <c r="AZ197" s="56"/>
      <c r="BA197" s="57"/>
    </row>
    <row r="198" spans="1:53" ht="17.25" hidden="1" customHeight="1" x14ac:dyDescent="0.2">
      <c r="A198" s="933"/>
      <c r="B198" s="935"/>
      <c r="C198" s="938"/>
      <c r="D198" s="941"/>
      <c r="E198" s="948"/>
      <c r="F198" s="944"/>
      <c r="G198" s="966"/>
      <c r="H198" s="950"/>
      <c r="I198" s="955"/>
      <c r="J198" s="956"/>
      <c r="K198" s="981"/>
      <c r="L198" s="985"/>
      <c r="M198" s="175"/>
      <c r="N198" s="176"/>
      <c r="O198" s="177"/>
      <c r="P198" s="46"/>
      <c r="Q198" s="47"/>
      <c r="R198" s="864"/>
      <c r="S198" s="48"/>
      <c r="T198" s="867"/>
      <c r="U198" s="49"/>
      <c r="V198" s="867"/>
      <c r="W198" s="49"/>
      <c r="X198" s="867"/>
      <c r="Y198" s="49"/>
      <c r="Z198" s="867"/>
      <c r="AA198" s="49"/>
      <c r="AB198" s="867"/>
      <c r="AC198" s="49"/>
      <c r="AD198" s="867"/>
      <c r="AE198" s="49"/>
      <c r="AF198" s="867"/>
      <c r="AG198" s="50"/>
      <c r="AH198" s="861"/>
      <c r="AI198" s="104">
        <f t="shared" si="662"/>
        <v>0</v>
      </c>
      <c r="AJ198" s="51"/>
      <c r="AK198" s="52"/>
      <c r="AL198" s="52"/>
      <c r="AM198" s="52"/>
      <c r="AN198" s="52"/>
      <c r="AO198" s="52"/>
      <c r="AP198" s="53">
        <f t="shared" si="663"/>
        <v>0</v>
      </c>
      <c r="AQ198" s="54"/>
      <c r="AR198" s="52"/>
      <c r="AS198" s="53">
        <f t="shared" si="664"/>
        <v>0</v>
      </c>
      <c r="AT198" s="54"/>
      <c r="AU198" s="52"/>
      <c r="AV198" s="52"/>
      <c r="AW198" s="52"/>
      <c r="AX198" s="55"/>
      <c r="AY198" s="56"/>
      <c r="AZ198" s="56"/>
      <c r="BA198" s="57"/>
    </row>
    <row r="199" spans="1:53" ht="17.25" hidden="1" customHeight="1" x14ac:dyDescent="0.2">
      <c r="A199" s="933"/>
      <c r="B199" s="935"/>
      <c r="C199" s="938"/>
      <c r="D199" s="941"/>
      <c r="E199" s="948"/>
      <c r="F199" s="944"/>
      <c r="G199" s="966"/>
      <c r="H199" s="950"/>
      <c r="I199" s="955"/>
      <c r="J199" s="956"/>
      <c r="K199" s="981"/>
      <c r="L199" s="985"/>
      <c r="M199" s="175"/>
      <c r="N199" s="176"/>
      <c r="O199" s="177"/>
      <c r="P199" s="46"/>
      <c r="Q199" s="47"/>
      <c r="R199" s="864"/>
      <c r="S199" s="48"/>
      <c r="T199" s="867"/>
      <c r="U199" s="49"/>
      <c r="V199" s="867"/>
      <c r="W199" s="49"/>
      <c r="X199" s="867"/>
      <c r="Y199" s="49"/>
      <c r="Z199" s="867"/>
      <c r="AA199" s="49"/>
      <c r="AB199" s="867"/>
      <c r="AC199" s="49"/>
      <c r="AD199" s="867"/>
      <c r="AE199" s="49"/>
      <c r="AF199" s="867"/>
      <c r="AG199" s="50"/>
      <c r="AH199" s="861"/>
      <c r="AI199" s="104">
        <f t="shared" si="662"/>
        <v>0</v>
      </c>
      <c r="AJ199" s="51"/>
      <c r="AK199" s="52"/>
      <c r="AL199" s="52"/>
      <c r="AM199" s="52"/>
      <c r="AN199" s="52"/>
      <c r="AO199" s="52"/>
      <c r="AP199" s="53">
        <f t="shared" si="663"/>
        <v>0</v>
      </c>
      <c r="AQ199" s="54"/>
      <c r="AR199" s="52"/>
      <c r="AS199" s="53">
        <f t="shared" si="664"/>
        <v>0</v>
      </c>
      <c r="AT199" s="54"/>
      <c r="AU199" s="52"/>
      <c r="AV199" s="52"/>
      <c r="AW199" s="52"/>
      <c r="AX199" s="55"/>
      <c r="AY199" s="56"/>
      <c r="AZ199" s="56"/>
      <c r="BA199" s="57"/>
    </row>
    <row r="200" spans="1:53" ht="17.25" hidden="1" customHeight="1" x14ac:dyDescent="0.2">
      <c r="A200" s="933"/>
      <c r="B200" s="936"/>
      <c r="C200" s="939"/>
      <c r="D200" s="942"/>
      <c r="E200" s="948"/>
      <c r="F200" s="945"/>
      <c r="G200" s="967"/>
      <c r="H200" s="951"/>
      <c r="I200" s="955"/>
      <c r="J200" s="956"/>
      <c r="K200" s="982"/>
      <c r="L200" s="985"/>
      <c r="M200" s="178"/>
      <c r="N200" s="179"/>
      <c r="O200" s="180"/>
      <c r="P200" s="107"/>
      <c r="Q200" s="108"/>
      <c r="R200" s="864"/>
      <c r="S200" s="109"/>
      <c r="T200" s="867"/>
      <c r="U200" s="110"/>
      <c r="V200" s="867"/>
      <c r="W200" s="110"/>
      <c r="X200" s="867"/>
      <c r="Y200" s="110"/>
      <c r="Z200" s="867"/>
      <c r="AA200" s="110"/>
      <c r="AB200" s="867"/>
      <c r="AC200" s="110"/>
      <c r="AD200" s="867"/>
      <c r="AE200" s="110"/>
      <c r="AF200" s="867"/>
      <c r="AG200" s="111"/>
      <c r="AH200" s="862"/>
      <c r="AI200" s="104">
        <f t="shared" si="662"/>
        <v>0</v>
      </c>
      <c r="AJ200" s="112"/>
      <c r="AK200" s="113"/>
      <c r="AL200" s="113"/>
      <c r="AM200" s="113"/>
      <c r="AN200" s="113"/>
      <c r="AO200" s="113"/>
      <c r="AP200" s="53">
        <f t="shared" si="663"/>
        <v>0</v>
      </c>
      <c r="AQ200" s="114"/>
      <c r="AR200" s="113"/>
      <c r="AS200" s="53">
        <f>SUM(AQ200:AR200)</f>
        <v>0</v>
      </c>
      <c r="AT200" s="114"/>
      <c r="AU200" s="113"/>
      <c r="AV200" s="113"/>
      <c r="AW200" s="113"/>
      <c r="AX200" s="115"/>
      <c r="AY200" s="116"/>
      <c r="AZ200" s="116"/>
      <c r="BA200" s="117"/>
    </row>
    <row r="201" spans="1:53" ht="9.9499999999999993" hidden="1" customHeight="1" thickBot="1" x14ac:dyDescent="0.25">
      <c r="A201" s="934"/>
      <c r="B201" s="937"/>
      <c r="C201" s="940"/>
      <c r="D201" s="943"/>
      <c r="E201" s="949"/>
      <c r="F201" s="946"/>
      <c r="G201" s="968"/>
      <c r="H201" s="952"/>
      <c r="I201" s="957"/>
      <c r="J201" s="958"/>
      <c r="K201" s="983"/>
      <c r="L201" s="986"/>
      <c r="M201" s="181"/>
      <c r="N201" s="182"/>
      <c r="O201" s="183"/>
      <c r="P201" s="118"/>
      <c r="Q201" s="118"/>
      <c r="R201" s="865"/>
      <c r="S201" s="184"/>
      <c r="T201" s="868"/>
      <c r="U201" s="185"/>
      <c r="V201" s="868"/>
      <c r="W201" s="185"/>
      <c r="X201" s="868"/>
      <c r="Y201" s="185"/>
      <c r="Z201" s="868"/>
      <c r="AA201" s="185"/>
      <c r="AB201" s="868"/>
      <c r="AC201" s="185"/>
      <c r="AD201" s="868"/>
      <c r="AE201" s="185"/>
      <c r="AF201" s="868"/>
      <c r="AG201" s="186"/>
      <c r="AH201" s="119"/>
      <c r="AI201" s="120"/>
      <c r="AJ201" s="187"/>
      <c r="AK201" s="188"/>
      <c r="AL201" s="188"/>
      <c r="AM201" s="188"/>
      <c r="AN201" s="188"/>
      <c r="AO201" s="188"/>
      <c r="AP201" s="121"/>
      <c r="AQ201" s="189"/>
      <c r="AR201" s="188"/>
      <c r="AS201" s="121"/>
      <c r="AT201" s="189"/>
      <c r="AU201" s="188"/>
      <c r="AV201" s="188"/>
      <c r="AW201" s="188"/>
      <c r="AX201" s="190"/>
      <c r="AY201" s="191"/>
      <c r="AZ201" s="191"/>
      <c r="BA201" s="192"/>
    </row>
    <row r="202" spans="1:53" ht="6" hidden="1" customHeight="1" x14ac:dyDescent="0.2">
      <c r="A202" s="157"/>
      <c r="B202" s="193"/>
      <c r="C202" s="193"/>
      <c r="D202" s="193"/>
      <c r="E202" s="193"/>
      <c r="F202" s="193"/>
      <c r="G202" s="193"/>
      <c r="H202" s="193"/>
      <c r="I202" s="965"/>
      <c r="J202" s="965"/>
      <c r="K202" s="193"/>
      <c r="L202" s="193"/>
      <c r="M202" s="193"/>
      <c r="N202" s="193"/>
      <c r="O202" s="193"/>
      <c r="P202" s="193"/>
      <c r="Q202" s="193"/>
      <c r="R202" s="193"/>
      <c r="S202" s="193"/>
      <c r="T202" s="193"/>
      <c r="U202" s="193"/>
      <c r="V202" s="193"/>
      <c r="W202" s="193"/>
      <c r="X202" s="193"/>
      <c r="Y202" s="193"/>
      <c r="Z202" s="193"/>
      <c r="AA202" s="193"/>
      <c r="AB202" s="193"/>
      <c r="AC202" s="193"/>
      <c r="AD202" s="193"/>
      <c r="AE202" s="193"/>
      <c r="AF202" s="193"/>
      <c r="AG202" s="193"/>
      <c r="AH202" s="193"/>
      <c r="AI202" s="194"/>
      <c r="AJ202" s="194"/>
      <c r="AK202" s="194"/>
      <c r="AL202" s="194"/>
      <c r="AM202" s="194"/>
      <c r="AN202" s="194"/>
      <c r="AO202" s="195"/>
      <c r="AP202" s="194"/>
      <c r="AQ202" s="194"/>
      <c r="AR202" s="194"/>
      <c r="AS202" s="194"/>
      <c r="AT202" s="194"/>
      <c r="AU202" s="194"/>
      <c r="AV202" s="194"/>
      <c r="AW202" s="194"/>
      <c r="AX202" s="194"/>
      <c r="AY202" s="194"/>
      <c r="AZ202" s="194"/>
      <c r="BA202" s="157"/>
    </row>
    <row r="203" spans="1:53" ht="72" hidden="1" customHeight="1" x14ac:dyDescent="0.2">
      <c r="A203" s="932">
        <v>20</v>
      </c>
      <c r="B203" s="162" t="s">
        <v>1710</v>
      </c>
      <c r="C203" s="163" t="s">
        <v>1711</v>
      </c>
      <c r="D203" s="164" t="s">
        <v>21</v>
      </c>
      <c r="E203" s="164" t="s">
        <v>1899</v>
      </c>
      <c r="F203" s="163" t="s">
        <v>1712</v>
      </c>
      <c r="G203" s="165" t="s">
        <v>1680</v>
      </c>
      <c r="H203" s="165" t="s">
        <v>1681</v>
      </c>
      <c r="I203" s="166" t="s">
        <v>1915</v>
      </c>
      <c r="J203" s="167">
        <f>+$N$3</f>
        <v>2017</v>
      </c>
      <c r="K203" s="165" t="s">
        <v>1932</v>
      </c>
      <c r="L203" s="166" t="s">
        <v>1933</v>
      </c>
      <c r="M203" s="163" t="s">
        <v>1713</v>
      </c>
      <c r="N203" s="163" t="s">
        <v>1714</v>
      </c>
      <c r="O203" s="163" t="s">
        <v>1715</v>
      </c>
      <c r="P203" s="163" t="s">
        <v>1716</v>
      </c>
      <c r="Q203" s="163" t="s">
        <v>1717</v>
      </c>
      <c r="R203" s="168">
        <f t="shared" ref="R203" si="665">SUM(R204:R210)</f>
        <v>0</v>
      </c>
      <c r="S203" s="169">
        <f t="shared" ref="S203" si="666">SUM(S204:S210)</f>
        <v>0</v>
      </c>
      <c r="T203" s="170">
        <f t="shared" ref="T203" si="667">SUM(T204:T210)</f>
        <v>0</v>
      </c>
      <c r="U203" s="171">
        <f t="shared" ref="U203" si="668">SUM(U204:U210)</f>
        <v>0</v>
      </c>
      <c r="V203" s="170">
        <f t="shared" ref="V203" si="669">SUM(V204:V210)</f>
        <v>0</v>
      </c>
      <c r="W203" s="171">
        <f t="shared" ref="W203" si="670">SUM(W204:W210)</f>
        <v>0</v>
      </c>
      <c r="X203" s="170">
        <f t="shared" ref="X203" si="671">SUM(X204:X210)</f>
        <v>0</v>
      </c>
      <c r="Y203" s="171">
        <f t="shared" ref="Y203" si="672">SUM(Y204:Y210)</f>
        <v>0</v>
      </c>
      <c r="Z203" s="170">
        <f t="shared" ref="Z203" si="673">SUM(Z204:Z210)</f>
        <v>0</v>
      </c>
      <c r="AA203" s="171">
        <f t="shared" ref="AA203" si="674">SUM(AA204:AA210)</f>
        <v>0</v>
      </c>
      <c r="AB203" s="170">
        <f t="shared" ref="AB203" si="675">SUM(AB204:AB210)</f>
        <v>0</v>
      </c>
      <c r="AC203" s="171">
        <f t="shared" ref="AC203" si="676">SUM(AC204:AC210)</f>
        <v>0</v>
      </c>
      <c r="AD203" s="170">
        <f t="shared" ref="AD203" si="677">SUM(AD204:AD210)</f>
        <v>0</v>
      </c>
      <c r="AE203" s="171">
        <f t="shared" ref="AE203" si="678">SUM(AE204:AE210)</f>
        <v>0</v>
      </c>
      <c r="AF203" s="170">
        <f t="shared" ref="AF203" si="679">SUM(AF204:AF210)</f>
        <v>0</v>
      </c>
      <c r="AG203" s="172">
        <f t="shared" ref="AG203" si="680">SUM(AG204:AG210)</f>
        <v>0</v>
      </c>
      <c r="AH203" s="173">
        <f t="shared" ref="AH203" si="681">SUM(AH204:AH210)</f>
        <v>0</v>
      </c>
      <c r="AI203" s="174">
        <f t="shared" ref="AI203" si="682">SUM(AI204:AI210)</f>
        <v>0</v>
      </c>
      <c r="AJ203" s="41">
        <f t="shared" ref="AJ203" si="683">SUM(AJ204:AJ210)</f>
        <v>0</v>
      </c>
      <c r="AK203" s="42">
        <f t="shared" ref="AK203" si="684">SUM(AK204:AK210)</f>
        <v>0</v>
      </c>
      <c r="AL203" s="42">
        <f t="shared" ref="AL203" si="685">SUM(AL204:AL210)</f>
        <v>0</v>
      </c>
      <c r="AM203" s="42">
        <f t="shared" ref="AM203" si="686">SUM(AM204:AM210)</f>
        <v>0</v>
      </c>
      <c r="AN203" s="42">
        <f t="shared" ref="AN203" si="687">SUM(AN204:AN210)</f>
        <v>0</v>
      </c>
      <c r="AO203" s="42">
        <f t="shared" ref="AO203" si="688">SUM(AO204:AO210)</f>
        <v>0</v>
      </c>
      <c r="AP203" s="43">
        <f t="shared" ref="AP203" si="689">SUM(AP204:AP210)</f>
        <v>0</v>
      </c>
      <c r="AQ203" s="105">
        <f t="shared" ref="AQ203" si="690">SUM(AQ204:AQ210)</f>
        <v>0</v>
      </c>
      <c r="AR203" s="42">
        <f t="shared" ref="AR203" si="691">SUM(AR204:AR210)</f>
        <v>0</v>
      </c>
      <c r="AS203" s="43">
        <f t="shared" ref="AS203" si="692">SUM(AS204:AS210)</f>
        <v>0</v>
      </c>
      <c r="AT203" s="105">
        <f t="shared" ref="AT203" si="693">SUM(AT204:AT210)</f>
        <v>0</v>
      </c>
      <c r="AU203" s="42">
        <f t="shared" ref="AU203" si="694">SUM(AU204:AU210)</f>
        <v>0</v>
      </c>
      <c r="AV203" s="42">
        <f t="shared" ref="AV203" si="695">SUM(AV204:AV210)</f>
        <v>0</v>
      </c>
      <c r="AW203" s="42">
        <f t="shared" ref="AW203" si="696">SUM(AW204:AW210)</f>
        <v>0</v>
      </c>
      <c r="AX203" s="106">
        <f t="shared" ref="AX203" si="697">SUM(AX204:AX210)</f>
        <v>0</v>
      </c>
      <c r="AY203" s="44" t="s">
        <v>1687</v>
      </c>
      <c r="AZ203" s="44" t="s">
        <v>1688</v>
      </c>
      <c r="BA203" s="45" t="s">
        <v>1689</v>
      </c>
    </row>
    <row r="204" spans="1:53" ht="17.25" hidden="1" customHeight="1" x14ac:dyDescent="0.2">
      <c r="A204" s="933"/>
      <c r="B204" s="935" t="str">
        <f>VLOOKUP($D$9,'PROYECTOS REGISTRADOS'!$A$2:$D$82,4,0)</f>
        <v>Mejoramiento de la Cobertura de Alcantarillado en el Área Urbana y Área Rural en el Municipio de Tocancipá, Cundinamarca, Centro Oriente</v>
      </c>
      <c r="C204" s="938" t="str">
        <f>VLOOKUP($D$9,'PROYECTOS REGISTRADOS'!$A$2:$D$82,3,0)</f>
        <v>2016-25817-0033</v>
      </c>
      <c r="D204" s="941"/>
      <c r="E204" s="947" t="str">
        <f>IF(D204=0,"0-0",(VLOOKUP(D204,'CONSOLIDADO PLAN DESARROLLO'!$EL$9:$ET$304,2,0)))</f>
        <v>0-0</v>
      </c>
      <c r="F204" s="944" t="str">
        <f>IF(D204=0,"0-0",(VLOOKUP(D204,'CONSOLIDADO PLAN DESARROLLO'!$EL$9:$ET$304,3,0)))</f>
        <v>0-0</v>
      </c>
      <c r="G204" s="966" t="str">
        <f>IF(D204=0,"0-0",(VLOOKUP(D204,'CONSOLIDADO PLAN DESARROLLO'!$EL$9:$ET$304,4,0)))</f>
        <v>0-0</v>
      </c>
      <c r="H204" s="950" t="str">
        <f>IF(D204=0,"0-0",(VLOOKUP(D204,'CONSOLIDADO PLAN DESARROLLO'!$EL$9:$ET$304,5,0)))</f>
        <v>0-0</v>
      </c>
      <c r="I204" s="953" t="str">
        <f>IF(D204=0,"0-0",(VLOOKUP(D204,'CONSOLIDADO PLAN DESARROLLO'!$EL$9:$ET$304,$R$3,0)))</f>
        <v>0-0</v>
      </c>
      <c r="J204" s="954"/>
      <c r="K204" s="981"/>
      <c r="L204" s="984"/>
      <c r="M204" s="175"/>
      <c r="N204" s="176"/>
      <c r="O204" s="177"/>
      <c r="P204" s="46"/>
      <c r="Q204" s="47"/>
      <c r="R204" s="863"/>
      <c r="S204" s="48"/>
      <c r="T204" s="866"/>
      <c r="U204" s="49"/>
      <c r="V204" s="866"/>
      <c r="W204" s="49"/>
      <c r="X204" s="866"/>
      <c r="Y204" s="49"/>
      <c r="Z204" s="866"/>
      <c r="AA204" s="49"/>
      <c r="AB204" s="866"/>
      <c r="AC204" s="49"/>
      <c r="AD204" s="866"/>
      <c r="AE204" s="49"/>
      <c r="AF204" s="866"/>
      <c r="AG204" s="50"/>
      <c r="AH204" s="860">
        <f>+R204+T204+V204+X204+Z204+AB204+AD204+AF204</f>
        <v>0</v>
      </c>
      <c r="AI204" s="104">
        <f t="shared" ref="AI204:AI209" si="698">AC204+AE204+AG204+S204+U204+W204+Y204+AA204</f>
        <v>0</v>
      </c>
      <c r="AJ204" s="51"/>
      <c r="AK204" s="52"/>
      <c r="AL204" s="52"/>
      <c r="AM204" s="52"/>
      <c r="AN204" s="52"/>
      <c r="AO204" s="52"/>
      <c r="AP204" s="53">
        <f t="shared" ref="AP204:AP209" si="699">SUM(AJ204:AO204)</f>
        <v>0</v>
      </c>
      <c r="AQ204" s="54"/>
      <c r="AR204" s="52"/>
      <c r="AS204" s="53">
        <f t="shared" ref="AS204:AS208" si="700">SUM(AQ204:AR204)</f>
        <v>0</v>
      </c>
      <c r="AT204" s="54"/>
      <c r="AU204" s="52"/>
      <c r="AV204" s="52"/>
      <c r="AW204" s="52"/>
      <c r="AX204" s="55"/>
      <c r="AY204" s="56"/>
      <c r="AZ204" s="56"/>
      <c r="BA204" s="57"/>
    </row>
    <row r="205" spans="1:53" ht="17.25" hidden="1" customHeight="1" x14ac:dyDescent="0.2">
      <c r="A205" s="933"/>
      <c r="B205" s="935"/>
      <c r="C205" s="938"/>
      <c r="D205" s="941"/>
      <c r="E205" s="948"/>
      <c r="F205" s="944"/>
      <c r="G205" s="966"/>
      <c r="H205" s="950"/>
      <c r="I205" s="955"/>
      <c r="J205" s="956"/>
      <c r="K205" s="981"/>
      <c r="L205" s="985"/>
      <c r="M205" s="175"/>
      <c r="N205" s="176"/>
      <c r="O205" s="177"/>
      <c r="P205" s="46"/>
      <c r="Q205" s="47"/>
      <c r="R205" s="864"/>
      <c r="S205" s="48"/>
      <c r="T205" s="867"/>
      <c r="U205" s="49"/>
      <c r="V205" s="867"/>
      <c r="W205" s="49"/>
      <c r="X205" s="867"/>
      <c r="Y205" s="49"/>
      <c r="Z205" s="867"/>
      <c r="AA205" s="49"/>
      <c r="AB205" s="867"/>
      <c r="AC205" s="49"/>
      <c r="AD205" s="867"/>
      <c r="AE205" s="49"/>
      <c r="AF205" s="867"/>
      <c r="AG205" s="50"/>
      <c r="AH205" s="861"/>
      <c r="AI205" s="104">
        <f t="shared" si="698"/>
        <v>0</v>
      </c>
      <c r="AJ205" s="51"/>
      <c r="AK205" s="52"/>
      <c r="AL205" s="52"/>
      <c r="AM205" s="52"/>
      <c r="AN205" s="52"/>
      <c r="AO205" s="52"/>
      <c r="AP205" s="53">
        <f t="shared" si="699"/>
        <v>0</v>
      </c>
      <c r="AQ205" s="54"/>
      <c r="AR205" s="52"/>
      <c r="AS205" s="53">
        <f t="shared" si="700"/>
        <v>0</v>
      </c>
      <c r="AT205" s="54"/>
      <c r="AU205" s="52"/>
      <c r="AV205" s="52"/>
      <c r="AW205" s="52"/>
      <c r="AX205" s="55"/>
      <c r="AY205" s="56"/>
      <c r="AZ205" s="56"/>
      <c r="BA205" s="57"/>
    </row>
    <row r="206" spans="1:53" ht="17.25" hidden="1" customHeight="1" x14ac:dyDescent="0.2">
      <c r="A206" s="933"/>
      <c r="B206" s="935"/>
      <c r="C206" s="938"/>
      <c r="D206" s="941"/>
      <c r="E206" s="948"/>
      <c r="F206" s="944"/>
      <c r="G206" s="966"/>
      <c r="H206" s="950"/>
      <c r="I206" s="955"/>
      <c r="J206" s="956"/>
      <c r="K206" s="981"/>
      <c r="L206" s="985"/>
      <c r="M206" s="175"/>
      <c r="N206" s="176"/>
      <c r="O206" s="177"/>
      <c r="P206" s="46"/>
      <c r="Q206" s="47"/>
      <c r="R206" s="864"/>
      <c r="S206" s="48"/>
      <c r="T206" s="867"/>
      <c r="U206" s="49"/>
      <c r="V206" s="867"/>
      <c r="W206" s="49"/>
      <c r="X206" s="867"/>
      <c r="Y206" s="49"/>
      <c r="Z206" s="867"/>
      <c r="AA206" s="49"/>
      <c r="AB206" s="867"/>
      <c r="AC206" s="49"/>
      <c r="AD206" s="867"/>
      <c r="AE206" s="49"/>
      <c r="AF206" s="867"/>
      <c r="AG206" s="50"/>
      <c r="AH206" s="861"/>
      <c r="AI206" s="104">
        <f t="shared" si="698"/>
        <v>0</v>
      </c>
      <c r="AJ206" s="51"/>
      <c r="AK206" s="52"/>
      <c r="AL206" s="52"/>
      <c r="AM206" s="52"/>
      <c r="AN206" s="52"/>
      <c r="AO206" s="52"/>
      <c r="AP206" s="53">
        <f t="shared" si="699"/>
        <v>0</v>
      </c>
      <c r="AQ206" s="54"/>
      <c r="AR206" s="52"/>
      <c r="AS206" s="53">
        <f t="shared" si="700"/>
        <v>0</v>
      </c>
      <c r="AT206" s="54"/>
      <c r="AU206" s="52"/>
      <c r="AV206" s="52"/>
      <c r="AW206" s="52"/>
      <c r="AX206" s="55"/>
      <c r="AY206" s="56"/>
      <c r="AZ206" s="56"/>
      <c r="BA206" s="57"/>
    </row>
    <row r="207" spans="1:53" ht="17.25" hidden="1" customHeight="1" x14ac:dyDescent="0.2">
      <c r="A207" s="933"/>
      <c r="B207" s="935"/>
      <c r="C207" s="938"/>
      <c r="D207" s="941"/>
      <c r="E207" s="948"/>
      <c r="F207" s="944"/>
      <c r="G207" s="966"/>
      <c r="H207" s="950"/>
      <c r="I207" s="955"/>
      <c r="J207" s="956"/>
      <c r="K207" s="981"/>
      <c r="L207" s="985"/>
      <c r="M207" s="175"/>
      <c r="N207" s="176"/>
      <c r="O207" s="177"/>
      <c r="P207" s="46"/>
      <c r="Q207" s="47"/>
      <c r="R207" s="864"/>
      <c r="S207" s="48"/>
      <c r="T207" s="867"/>
      <c r="U207" s="49"/>
      <c r="V207" s="867"/>
      <c r="W207" s="49"/>
      <c r="X207" s="867"/>
      <c r="Y207" s="49"/>
      <c r="Z207" s="867"/>
      <c r="AA207" s="49"/>
      <c r="AB207" s="867"/>
      <c r="AC207" s="49"/>
      <c r="AD207" s="867"/>
      <c r="AE207" s="49"/>
      <c r="AF207" s="867"/>
      <c r="AG207" s="50"/>
      <c r="AH207" s="861"/>
      <c r="AI207" s="104">
        <f t="shared" si="698"/>
        <v>0</v>
      </c>
      <c r="AJ207" s="51"/>
      <c r="AK207" s="52"/>
      <c r="AL207" s="52"/>
      <c r="AM207" s="52"/>
      <c r="AN207" s="52"/>
      <c r="AO207" s="52"/>
      <c r="AP207" s="53">
        <f t="shared" si="699"/>
        <v>0</v>
      </c>
      <c r="AQ207" s="54"/>
      <c r="AR207" s="52"/>
      <c r="AS207" s="53">
        <f t="shared" si="700"/>
        <v>0</v>
      </c>
      <c r="AT207" s="54"/>
      <c r="AU207" s="52"/>
      <c r="AV207" s="52"/>
      <c r="AW207" s="52"/>
      <c r="AX207" s="55"/>
      <c r="AY207" s="56"/>
      <c r="AZ207" s="56"/>
      <c r="BA207" s="57"/>
    </row>
    <row r="208" spans="1:53" ht="17.25" hidden="1" customHeight="1" x14ac:dyDescent="0.2">
      <c r="A208" s="933"/>
      <c r="B208" s="935"/>
      <c r="C208" s="938"/>
      <c r="D208" s="941"/>
      <c r="E208" s="948"/>
      <c r="F208" s="944"/>
      <c r="G208" s="966"/>
      <c r="H208" s="950"/>
      <c r="I208" s="955"/>
      <c r="J208" s="956"/>
      <c r="K208" s="981"/>
      <c r="L208" s="985"/>
      <c r="M208" s="175"/>
      <c r="N208" s="176"/>
      <c r="O208" s="177"/>
      <c r="P208" s="46"/>
      <c r="Q208" s="47"/>
      <c r="R208" s="864"/>
      <c r="S208" s="48"/>
      <c r="T208" s="867"/>
      <c r="U208" s="49"/>
      <c r="V208" s="867"/>
      <c r="W208" s="49"/>
      <c r="X208" s="867"/>
      <c r="Y208" s="49"/>
      <c r="Z208" s="867"/>
      <c r="AA208" s="49"/>
      <c r="AB208" s="867"/>
      <c r="AC208" s="49"/>
      <c r="AD208" s="867"/>
      <c r="AE208" s="49"/>
      <c r="AF208" s="867"/>
      <c r="AG208" s="50"/>
      <c r="AH208" s="861"/>
      <c r="AI208" s="104">
        <f t="shared" si="698"/>
        <v>0</v>
      </c>
      <c r="AJ208" s="51"/>
      <c r="AK208" s="52"/>
      <c r="AL208" s="52"/>
      <c r="AM208" s="52"/>
      <c r="AN208" s="52"/>
      <c r="AO208" s="52"/>
      <c r="AP208" s="53">
        <f t="shared" si="699"/>
        <v>0</v>
      </c>
      <c r="AQ208" s="54"/>
      <c r="AR208" s="52"/>
      <c r="AS208" s="53">
        <f t="shared" si="700"/>
        <v>0</v>
      </c>
      <c r="AT208" s="54"/>
      <c r="AU208" s="52"/>
      <c r="AV208" s="52"/>
      <c r="AW208" s="52"/>
      <c r="AX208" s="55"/>
      <c r="AY208" s="56"/>
      <c r="AZ208" s="56"/>
      <c r="BA208" s="57"/>
    </row>
    <row r="209" spans="1:53" ht="17.25" hidden="1" customHeight="1" x14ac:dyDescent="0.2">
      <c r="A209" s="933"/>
      <c r="B209" s="936"/>
      <c r="C209" s="939"/>
      <c r="D209" s="942"/>
      <c r="E209" s="948"/>
      <c r="F209" s="945"/>
      <c r="G209" s="967"/>
      <c r="H209" s="951"/>
      <c r="I209" s="955"/>
      <c r="J209" s="956"/>
      <c r="K209" s="982"/>
      <c r="L209" s="985"/>
      <c r="M209" s="178"/>
      <c r="N209" s="179"/>
      <c r="O209" s="180"/>
      <c r="P209" s="107"/>
      <c r="Q209" s="108"/>
      <c r="R209" s="864"/>
      <c r="S209" s="109"/>
      <c r="T209" s="867"/>
      <c r="U209" s="110"/>
      <c r="V209" s="867"/>
      <c r="W209" s="110"/>
      <c r="X209" s="867"/>
      <c r="Y209" s="110"/>
      <c r="Z209" s="867"/>
      <c r="AA209" s="110"/>
      <c r="AB209" s="867"/>
      <c r="AC209" s="110"/>
      <c r="AD209" s="867"/>
      <c r="AE209" s="110"/>
      <c r="AF209" s="867"/>
      <c r="AG209" s="111"/>
      <c r="AH209" s="862"/>
      <c r="AI209" s="104">
        <f t="shared" si="698"/>
        <v>0</v>
      </c>
      <c r="AJ209" s="112"/>
      <c r="AK209" s="113"/>
      <c r="AL209" s="113"/>
      <c r="AM209" s="113"/>
      <c r="AN209" s="113"/>
      <c r="AO209" s="113"/>
      <c r="AP209" s="53">
        <f t="shared" si="699"/>
        <v>0</v>
      </c>
      <c r="AQ209" s="114"/>
      <c r="AR209" s="113"/>
      <c r="AS209" s="53">
        <f>SUM(AQ209:AR209)</f>
        <v>0</v>
      </c>
      <c r="AT209" s="114"/>
      <c r="AU209" s="113"/>
      <c r="AV209" s="113"/>
      <c r="AW209" s="113"/>
      <c r="AX209" s="115"/>
      <c r="AY209" s="116"/>
      <c r="AZ209" s="116"/>
      <c r="BA209" s="117"/>
    </row>
    <row r="210" spans="1:53" ht="9.9499999999999993" hidden="1" customHeight="1" thickBot="1" x14ac:dyDescent="0.25">
      <c r="A210" s="934"/>
      <c r="B210" s="937"/>
      <c r="C210" s="940"/>
      <c r="D210" s="943"/>
      <c r="E210" s="949"/>
      <c r="F210" s="946"/>
      <c r="G210" s="968"/>
      <c r="H210" s="952"/>
      <c r="I210" s="957"/>
      <c r="J210" s="958"/>
      <c r="K210" s="983"/>
      <c r="L210" s="986"/>
      <c r="M210" s="181"/>
      <c r="N210" s="182"/>
      <c r="O210" s="183"/>
      <c r="P210" s="118"/>
      <c r="Q210" s="118"/>
      <c r="R210" s="865"/>
      <c r="S210" s="184"/>
      <c r="T210" s="868"/>
      <c r="U210" s="185"/>
      <c r="V210" s="868"/>
      <c r="W210" s="185"/>
      <c r="X210" s="868"/>
      <c r="Y210" s="185"/>
      <c r="Z210" s="868"/>
      <c r="AA210" s="185"/>
      <c r="AB210" s="868"/>
      <c r="AC210" s="185"/>
      <c r="AD210" s="868"/>
      <c r="AE210" s="185"/>
      <c r="AF210" s="868"/>
      <c r="AG210" s="186"/>
      <c r="AH210" s="119"/>
      <c r="AI210" s="120"/>
      <c r="AJ210" s="187"/>
      <c r="AK210" s="188"/>
      <c r="AL210" s="188"/>
      <c r="AM210" s="188"/>
      <c r="AN210" s="188"/>
      <c r="AO210" s="188"/>
      <c r="AP210" s="121"/>
      <c r="AQ210" s="189"/>
      <c r="AR210" s="188"/>
      <c r="AS210" s="121"/>
      <c r="AT210" s="189"/>
      <c r="AU210" s="188"/>
      <c r="AV210" s="188"/>
      <c r="AW210" s="188"/>
      <c r="AX210" s="190"/>
      <c r="AY210" s="191"/>
      <c r="AZ210" s="191"/>
      <c r="BA210" s="192"/>
    </row>
    <row r="211" spans="1:53" ht="6" hidden="1" customHeight="1" x14ac:dyDescent="0.2">
      <c r="A211" s="157"/>
      <c r="B211" s="193"/>
      <c r="C211" s="193"/>
      <c r="D211" s="193"/>
      <c r="E211" s="193"/>
      <c r="F211" s="193"/>
      <c r="G211" s="193"/>
      <c r="H211" s="193"/>
      <c r="I211" s="965"/>
      <c r="J211" s="965"/>
      <c r="K211" s="193"/>
      <c r="L211" s="193"/>
      <c r="M211" s="193"/>
      <c r="N211" s="193"/>
      <c r="O211" s="193"/>
      <c r="P211" s="193"/>
      <c r="Q211" s="193"/>
      <c r="R211" s="193"/>
      <c r="S211" s="193"/>
      <c r="T211" s="193"/>
      <c r="U211" s="193"/>
      <c r="V211" s="193"/>
      <c r="W211" s="193"/>
      <c r="X211" s="193"/>
      <c r="Y211" s="193"/>
      <c r="Z211" s="193"/>
      <c r="AA211" s="193"/>
      <c r="AB211" s="193"/>
      <c r="AC211" s="193"/>
      <c r="AD211" s="193"/>
      <c r="AE211" s="193"/>
      <c r="AF211" s="193"/>
      <c r="AG211" s="193"/>
      <c r="AH211" s="193"/>
      <c r="AI211" s="194"/>
      <c r="AJ211" s="194"/>
      <c r="AK211" s="194"/>
      <c r="AL211" s="194"/>
      <c r="AM211" s="194"/>
      <c r="AN211" s="194"/>
      <c r="AO211" s="195"/>
      <c r="AP211" s="194"/>
      <c r="AQ211" s="194"/>
      <c r="AR211" s="194"/>
      <c r="AS211" s="194"/>
      <c r="AT211" s="194"/>
      <c r="AU211" s="194"/>
      <c r="AV211" s="194"/>
      <c r="AW211" s="194"/>
      <c r="AX211" s="194"/>
      <c r="AY211" s="194"/>
      <c r="AZ211" s="194"/>
      <c r="BA211" s="157"/>
    </row>
    <row r="212" spans="1:53" ht="72" hidden="1" customHeight="1" x14ac:dyDescent="0.2">
      <c r="A212" s="932">
        <v>21</v>
      </c>
      <c r="B212" s="162" t="s">
        <v>1710</v>
      </c>
      <c r="C212" s="163" t="s">
        <v>1711</v>
      </c>
      <c r="D212" s="164" t="s">
        <v>21</v>
      </c>
      <c r="E212" s="164" t="s">
        <v>1899</v>
      </c>
      <c r="F212" s="163" t="s">
        <v>1712</v>
      </c>
      <c r="G212" s="165" t="s">
        <v>1680</v>
      </c>
      <c r="H212" s="165" t="s">
        <v>1681</v>
      </c>
      <c r="I212" s="166" t="s">
        <v>1915</v>
      </c>
      <c r="J212" s="167">
        <f>+$N$3</f>
        <v>2017</v>
      </c>
      <c r="K212" s="165" t="s">
        <v>1932</v>
      </c>
      <c r="L212" s="166" t="s">
        <v>1933</v>
      </c>
      <c r="M212" s="163" t="s">
        <v>1713</v>
      </c>
      <c r="N212" s="163" t="s">
        <v>1714</v>
      </c>
      <c r="O212" s="163" t="s">
        <v>1715</v>
      </c>
      <c r="P212" s="163" t="s">
        <v>1716</v>
      </c>
      <c r="Q212" s="163" t="s">
        <v>1717</v>
      </c>
      <c r="R212" s="168">
        <f t="shared" ref="R212" si="701">SUM(R213:R219)</f>
        <v>0</v>
      </c>
      <c r="S212" s="169">
        <f t="shared" ref="S212" si="702">SUM(S213:S219)</f>
        <v>0</v>
      </c>
      <c r="T212" s="170">
        <f t="shared" ref="T212" si="703">SUM(T213:T219)</f>
        <v>0</v>
      </c>
      <c r="U212" s="171">
        <f t="shared" ref="U212" si="704">SUM(U213:U219)</f>
        <v>0</v>
      </c>
      <c r="V212" s="170">
        <f t="shared" ref="V212" si="705">SUM(V213:V219)</f>
        <v>0</v>
      </c>
      <c r="W212" s="171">
        <f t="shared" ref="W212" si="706">SUM(W213:W219)</f>
        <v>0</v>
      </c>
      <c r="X212" s="170">
        <f t="shared" ref="X212" si="707">SUM(X213:X219)</f>
        <v>0</v>
      </c>
      <c r="Y212" s="171">
        <f t="shared" ref="Y212" si="708">SUM(Y213:Y219)</f>
        <v>0</v>
      </c>
      <c r="Z212" s="170">
        <f t="shared" ref="Z212" si="709">SUM(Z213:Z219)</f>
        <v>0</v>
      </c>
      <c r="AA212" s="171">
        <f t="shared" ref="AA212" si="710">SUM(AA213:AA219)</f>
        <v>0</v>
      </c>
      <c r="AB212" s="170">
        <f t="shared" ref="AB212" si="711">SUM(AB213:AB219)</f>
        <v>0</v>
      </c>
      <c r="AC212" s="171">
        <f t="shared" ref="AC212" si="712">SUM(AC213:AC219)</f>
        <v>0</v>
      </c>
      <c r="AD212" s="170">
        <f t="shared" ref="AD212" si="713">SUM(AD213:AD219)</f>
        <v>0</v>
      </c>
      <c r="AE212" s="171">
        <f t="shared" ref="AE212" si="714">SUM(AE213:AE219)</f>
        <v>0</v>
      </c>
      <c r="AF212" s="170">
        <f t="shared" ref="AF212" si="715">SUM(AF213:AF219)</f>
        <v>0</v>
      </c>
      <c r="AG212" s="172">
        <f t="shared" ref="AG212" si="716">SUM(AG213:AG219)</f>
        <v>0</v>
      </c>
      <c r="AH212" s="173">
        <f t="shared" ref="AH212" si="717">SUM(AH213:AH219)</f>
        <v>0</v>
      </c>
      <c r="AI212" s="174">
        <f t="shared" ref="AI212" si="718">SUM(AI213:AI219)</f>
        <v>0</v>
      </c>
      <c r="AJ212" s="41">
        <f t="shared" ref="AJ212" si="719">SUM(AJ213:AJ219)</f>
        <v>0</v>
      </c>
      <c r="AK212" s="42">
        <f t="shared" ref="AK212" si="720">SUM(AK213:AK219)</f>
        <v>0</v>
      </c>
      <c r="AL212" s="42">
        <f t="shared" ref="AL212" si="721">SUM(AL213:AL219)</f>
        <v>0</v>
      </c>
      <c r="AM212" s="42">
        <f t="shared" ref="AM212" si="722">SUM(AM213:AM219)</f>
        <v>0</v>
      </c>
      <c r="AN212" s="42">
        <f t="shared" ref="AN212" si="723">SUM(AN213:AN219)</f>
        <v>0</v>
      </c>
      <c r="AO212" s="42">
        <f t="shared" ref="AO212" si="724">SUM(AO213:AO219)</f>
        <v>0</v>
      </c>
      <c r="AP212" s="43">
        <f t="shared" ref="AP212" si="725">SUM(AP213:AP219)</f>
        <v>0</v>
      </c>
      <c r="AQ212" s="105">
        <f t="shared" ref="AQ212" si="726">SUM(AQ213:AQ219)</f>
        <v>0</v>
      </c>
      <c r="AR212" s="42">
        <f t="shared" ref="AR212" si="727">SUM(AR213:AR219)</f>
        <v>0</v>
      </c>
      <c r="AS212" s="43">
        <f t="shared" ref="AS212" si="728">SUM(AS213:AS219)</f>
        <v>0</v>
      </c>
      <c r="AT212" s="105">
        <f t="shared" ref="AT212" si="729">SUM(AT213:AT219)</f>
        <v>0</v>
      </c>
      <c r="AU212" s="42">
        <f t="shared" ref="AU212" si="730">SUM(AU213:AU219)</f>
        <v>0</v>
      </c>
      <c r="AV212" s="42">
        <f t="shared" ref="AV212" si="731">SUM(AV213:AV219)</f>
        <v>0</v>
      </c>
      <c r="AW212" s="42">
        <f t="shared" ref="AW212" si="732">SUM(AW213:AW219)</f>
        <v>0</v>
      </c>
      <c r="AX212" s="106">
        <f t="shared" ref="AX212" si="733">SUM(AX213:AX219)</f>
        <v>0</v>
      </c>
      <c r="AY212" s="44" t="s">
        <v>1687</v>
      </c>
      <c r="AZ212" s="44" t="s">
        <v>1688</v>
      </c>
      <c r="BA212" s="45" t="s">
        <v>1689</v>
      </c>
    </row>
    <row r="213" spans="1:53" ht="17.25" hidden="1" customHeight="1" x14ac:dyDescent="0.2">
      <c r="A213" s="933"/>
      <c r="B213" s="935" t="str">
        <f>VLOOKUP($D$9,'PROYECTOS REGISTRADOS'!$A$2:$D$82,4,0)</f>
        <v>Mejoramiento de la Cobertura de Alcantarillado en el Área Urbana y Área Rural en el Municipio de Tocancipá, Cundinamarca, Centro Oriente</v>
      </c>
      <c r="C213" s="938" t="str">
        <f>VLOOKUP($D$9,'PROYECTOS REGISTRADOS'!$A$2:$D$82,3,0)</f>
        <v>2016-25817-0033</v>
      </c>
      <c r="D213" s="941"/>
      <c r="E213" s="947" t="str">
        <f>IF(D213=0,"0-0",(VLOOKUP(D213,'CONSOLIDADO PLAN DESARROLLO'!$EL$9:$ET$304,2,0)))</f>
        <v>0-0</v>
      </c>
      <c r="F213" s="944" t="str">
        <f>IF(D213=0,"0-0",(VLOOKUP(D213,'CONSOLIDADO PLAN DESARROLLO'!$EL$9:$ET$304,3,0)))</f>
        <v>0-0</v>
      </c>
      <c r="G213" s="966" t="str">
        <f>IF(D213=0,"0-0",(VLOOKUP(D213,'CONSOLIDADO PLAN DESARROLLO'!$EL$9:$ET$304,4,0)))</f>
        <v>0-0</v>
      </c>
      <c r="H213" s="950" t="str">
        <f>IF(D213=0,"0-0",(VLOOKUP(D213,'CONSOLIDADO PLAN DESARROLLO'!$EL$9:$ET$304,5,0)))</f>
        <v>0-0</v>
      </c>
      <c r="I213" s="953" t="str">
        <f>IF(D213=0,"0-0",(VLOOKUP(D213,'CONSOLIDADO PLAN DESARROLLO'!$EL$9:$ET$304,$R$3,0)))</f>
        <v>0-0</v>
      </c>
      <c r="J213" s="954"/>
      <c r="K213" s="981"/>
      <c r="L213" s="984"/>
      <c r="M213" s="175"/>
      <c r="N213" s="176"/>
      <c r="O213" s="177"/>
      <c r="P213" s="46"/>
      <c r="Q213" s="47"/>
      <c r="R213" s="863"/>
      <c r="S213" s="48"/>
      <c r="T213" s="866"/>
      <c r="U213" s="49"/>
      <c r="V213" s="866"/>
      <c r="W213" s="49"/>
      <c r="X213" s="866"/>
      <c r="Y213" s="49"/>
      <c r="Z213" s="866"/>
      <c r="AA213" s="49"/>
      <c r="AB213" s="866"/>
      <c r="AC213" s="49"/>
      <c r="AD213" s="866"/>
      <c r="AE213" s="49"/>
      <c r="AF213" s="866"/>
      <c r="AG213" s="50"/>
      <c r="AH213" s="860">
        <f>+R213+T213+V213+X213+Z213+AB213+AD213+AF213</f>
        <v>0</v>
      </c>
      <c r="AI213" s="104">
        <f t="shared" ref="AI213:AI218" si="734">AC213+AE213+AG213+S213+U213+W213+Y213+AA213</f>
        <v>0</v>
      </c>
      <c r="AJ213" s="51"/>
      <c r="AK213" s="52"/>
      <c r="AL213" s="52"/>
      <c r="AM213" s="52"/>
      <c r="AN213" s="52"/>
      <c r="AO213" s="52"/>
      <c r="AP213" s="53">
        <f t="shared" ref="AP213:AP218" si="735">SUM(AJ213:AO213)</f>
        <v>0</v>
      </c>
      <c r="AQ213" s="54"/>
      <c r="AR213" s="52"/>
      <c r="AS213" s="53">
        <f t="shared" ref="AS213:AS217" si="736">SUM(AQ213:AR213)</f>
        <v>0</v>
      </c>
      <c r="AT213" s="54"/>
      <c r="AU213" s="52"/>
      <c r="AV213" s="52"/>
      <c r="AW213" s="52"/>
      <c r="AX213" s="55"/>
      <c r="AY213" s="56"/>
      <c r="AZ213" s="56"/>
      <c r="BA213" s="57"/>
    </row>
    <row r="214" spans="1:53" ht="17.25" hidden="1" customHeight="1" x14ac:dyDescent="0.2">
      <c r="A214" s="933"/>
      <c r="B214" s="935"/>
      <c r="C214" s="938"/>
      <c r="D214" s="941"/>
      <c r="E214" s="948"/>
      <c r="F214" s="944"/>
      <c r="G214" s="966"/>
      <c r="H214" s="950"/>
      <c r="I214" s="955"/>
      <c r="J214" s="956"/>
      <c r="K214" s="981"/>
      <c r="L214" s="985"/>
      <c r="M214" s="175"/>
      <c r="N214" s="176"/>
      <c r="O214" s="177"/>
      <c r="P214" s="46"/>
      <c r="Q214" s="47"/>
      <c r="R214" s="864"/>
      <c r="S214" s="48"/>
      <c r="T214" s="867"/>
      <c r="U214" s="49"/>
      <c r="V214" s="867"/>
      <c r="W214" s="49"/>
      <c r="X214" s="867"/>
      <c r="Y214" s="49"/>
      <c r="Z214" s="867"/>
      <c r="AA214" s="49"/>
      <c r="AB214" s="867"/>
      <c r="AC214" s="49"/>
      <c r="AD214" s="867"/>
      <c r="AE214" s="49"/>
      <c r="AF214" s="867"/>
      <c r="AG214" s="50"/>
      <c r="AH214" s="861"/>
      <c r="AI214" s="104">
        <f t="shared" si="734"/>
        <v>0</v>
      </c>
      <c r="AJ214" s="51"/>
      <c r="AK214" s="52"/>
      <c r="AL214" s="52"/>
      <c r="AM214" s="52"/>
      <c r="AN214" s="52"/>
      <c r="AO214" s="52"/>
      <c r="AP214" s="53">
        <f t="shared" si="735"/>
        <v>0</v>
      </c>
      <c r="AQ214" s="54"/>
      <c r="AR214" s="52"/>
      <c r="AS214" s="53">
        <f t="shared" si="736"/>
        <v>0</v>
      </c>
      <c r="AT214" s="54"/>
      <c r="AU214" s="52"/>
      <c r="AV214" s="52"/>
      <c r="AW214" s="52"/>
      <c r="AX214" s="55"/>
      <c r="AY214" s="56"/>
      <c r="AZ214" s="56"/>
      <c r="BA214" s="57"/>
    </row>
    <row r="215" spans="1:53" ht="17.25" hidden="1" customHeight="1" x14ac:dyDescent="0.2">
      <c r="A215" s="933"/>
      <c r="B215" s="935"/>
      <c r="C215" s="938"/>
      <c r="D215" s="941"/>
      <c r="E215" s="948"/>
      <c r="F215" s="944"/>
      <c r="G215" s="966"/>
      <c r="H215" s="950"/>
      <c r="I215" s="955"/>
      <c r="J215" s="956"/>
      <c r="K215" s="981"/>
      <c r="L215" s="985"/>
      <c r="M215" s="175"/>
      <c r="N215" s="176"/>
      <c r="O215" s="177"/>
      <c r="P215" s="46"/>
      <c r="Q215" s="47"/>
      <c r="R215" s="864"/>
      <c r="S215" s="48"/>
      <c r="T215" s="867"/>
      <c r="U215" s="49"/>
      <c r="V215" s="867"/>
      <c r="W215" s="49"/>
      <c r="X215" s="867"/>
      <c r="Y215" s="49"/>
      <c r="Z215" s="867"/>
      <c r="AA215" s="49"/>
      <c r="AB215" s="867"/>
      <c r="AC215" s="49"/>
      <c r="AD215" s="867"/>
      <c r="AE215" s="49"/>
      <c r="AF215" s="867"/>
      <c r="AG215" s="50"/>
      <c r="AH215" s="861"/>
      <c r="AI215" s="104">
        <f t="shared" si="734"/>
        <v>0</v>
      </c>
      <c r="AJ215" s="51"/>
      <c r="AK215" s="52"/>
      <c r="AL215" s="52"/>
      <c r="AM215" s="52"/>
      <c r="AN215" s="52"/>
      <c r="AO215" s="52"/>
      <c r="AP215" s="53">
        <f t="shared" si="735"/>
        <v>0</v>
      </c>
      <c r="AQ215" s="54"/>
      <c r="AR215" s="52"/>
      <c r="AS215" s="53">
        <f t="shared" si="736"/>
        <v>0</v>
      </c>
      <c r="AT215" s="54"/>
      <c r="AU215" s="52"/>
      <c r="AV215" s="52"/>
      <c r="AW215" s="52"/>
      <c r="AX215" s="55"/>
      <c r="AY215" s="56"/>
      <c r="AZ215" s="56"/>
      <c r="BA215" s="57"/>
    </row>
    <row r="216" spans="1:53" ht="17.25" hidden="1" customHeight="1" x14ac:dyDescent="0.2">
      <c r="A216" s="933"/>
      <c r="B216" s="935"/>
      <c r="C216" s="938"/>
      <c r="D216" s="941"/>
      <c r="E216" s="948"/>
      <c r="F216" s="944"/>
      <c r="G216" s="966"/>
      <c r="H216" s="950"/>
      <c r="I216" s="955"/>
      <c r="J216" s="956"/>
      <c r="K216" s="981"/>
      <c r="L216" s="985"/>
      <c r="M216" s="175"/>
      <c r="N216" s="176"/>
      <c r="O216" s="177"/>
      <c r="P216" s="46"/>
      <c r="Q216" s="47"/>
      <c r="R216" s="864"/>
      <c r="S216" s="48"/>
      <c r="T216" s="867"/>
      <c r="U216" s="49"/>
      <c r="V216" s="867"/>
      <c r="W216" s="49"/>
      <c r="X216" s="867"/>
      <c r="Y216" s="49"/>
      <c r="Z216" s="867"/>
      <c r="AA216" s="49"/>
      <c r="AB216" s="867"/>
      <c r="AC216" s="49"/>
      <c r="AD216" s="867"/>
      <c r="AE216" s="49"/>
      <c r="AF216" s="867"/>
      <c r="AG216" s="50"/>
      <c r="AH216" s="861"/>
      <c r="AI216" s="104">
        <f t="shared" si="734"/>
        <v>0</v>
      </c>
      <c r="AJ216" s="51"/>
      <c r="AK216" s="52"/>
      <c r="AL216" s="52"/>
      <c r="AM216" s="52"/>
      <c r="AN216" s="52"/>
      <c r="AO216" s="52"/>
      <c r="AP216" s="53">
        <f t="shared" si="735"/>
        <v>0</v>
      </c>
      <c r="AQ216" s="54"/>
      <c r="AR216" s="52"/>
      <c r="AS216" s="53">
        <f t="shared" si="736"/>
        <v>0</v>
      </c>
      <c r="AT216" s="54"/>
      <c r="AU216" s="52"/>
      <c r="AV216" s="52"/>
      <c r="AW216" s="52"/>
      <c r="AX216" s="55"/>
      <c r="AY216" s="56"/>
      <c r="AZ216" s="56"/>
      <c r="BA216" s="57"/>
    </row>
    <row r="217" spans="1:53" ht="17.25" hidden="1" customHeight="1" x14ac:dyDescent="0.2">
      <c r="A217" s="933"/>
      <c r="B217" s="935"/>
      <c r="C217" s="938"/>
      <c r="D217" s="941"/>
      <c r="E217" s="948"/>
      <c r="F217" s="944"/>
      <c r="G217" s="966"/>
      <c r="H217" s="950"/>
      <c r="I217" s="955"/>
      <c r="J217" s="956"/>
      <c r="K217" s="981"/>
      <c r="L217" s="985"/>
      <c r="M217" s="175"/>
      <c r="N217" s="176"/>
      <c r="O217" s="177"/>
      <c r="P217" s="46"/>
      <c r="Q217" s="47"/>
      <c r="R217" s="864"/>
      <c r="S217" s="48"/>
      <c r="T217" s="867"/>
      <c r="U217" s="49"/>
      <c r="V217" s="867"/>
      <c r="W217" s="49"/>
      <c r="X217" s="867"/>
      <c r="Y217" s="49"/>
      <c r="Z217" s="867"/>
      <c r="AA217" s="49"/>
      <c r="AB217" s="867"/>
      <c r="AC217" s="49"/>
      <c r="AD217" s="867"/>
      <c r="AE217" s="49"/>
      <c r="AF217" s="867"/>
      <c r="AG217" s="50"/>
      <c r="AH217" s="861"/>
      <c r="AI217" s="104">
        <f t="shared" si="734"/>
        <v>0</v>
      </c>
      <c r="AJ217" s="51"/>
      <c r="AK217" s="52"/>
      <c r="AL217" s="52"/>
      <c r="AM217" s="52"/>
      <c r="AN217" s="52"/>
      <c r="AO217" s="52"/>
      <c r="AP217" s="53">
        <f t="shared" si="735"/>
        <v>0</v>
      </c>
      <c r="AQ217" s="54"/>
      <c r="AR217" s="52"/>
      <c r="AS217" s="53">
        <f t="shared" si="736"/>
        <v>0</v>
      </c>
      <c r="AT217" s="54"/>
      <c r="AU217" s="52"/>
      <c r="AV217" s="52"/>
      <c r="AW217" s="52"/>
      <c r="AX217" s="55"/>
      <c r="AY217" s="56"/>
      <c r="AZ217" s="56"/>
      <c r="BA217" s="57"/>
    </row>
    <row r="218" spans="1:53" ht="17.25" hidden="1" customHeight="1" x14ac:dyDescent="0.2">
      <c r="A218" s="933"/>
      <c r="B218" s="936"/>
      <c r="C218" s="939"/>
      <c r="D218" s="942"/>
      <c r="E218" s="948"/>
      <c r="F218" s="945"/>
      <c r="G218" s="967"/>
      <c r="H218" s="951"/>
      <c r="I218" s="955"/>
      <c r="J218" s="956"/>
      <c r="K218" s="982"/>
      <c r="L218" s="985"/>
      <c r="M218" s="178"/>
      <c r="N218" s="179"/>
      <c r="O218" s="180"/>
      <c r="P218" s="107"/>
      <c r="Q218" s="108"/>
      <c r="R218" s="864"/>
      <c r="S218" s="109"/>
      <c r="T218" s="867"/>
      <c r="U218" s="110"/>
      <c r="V218" s="867"/>
      <c r="W218" s="110"/>
      <c r="X218" s="867"/>
      <c r="Y218" s="110"/>
      <c r="Z218" s="867"/>
      <c r="AA218" s="110"/>
      <c r="AB218" s="867"/>
      <c r="AC218" s="110"/>
      <c r="AD218" s="867"/>
      <c r="AE218" s="110"/>
      <c r="AF218" s="867"/>
      <c r="AG218" s="111"/>
      <c r="AH218" s="862"/>
      <c r="AI218" s="104">
        <f t="shared" si="734"/>
        <v>0</v>
      </c>
      <c r="AJ218" s="112"/>
      <c r="AK218" s="113"/>
      <c r="AL218" s="113"/>
      <c r="AM218" s="113"/>
      <c r="AN218" s="113"/>
      <c r="AO218" s="113"/>
      <c r="AP218" s="53">
        <f t="shared" si="735"/>
        <v>0</v>
      </c>
      <c r="AQ218" s="114"/>
      <c r="AR218" s="113"/>
      <c r="AS218" s="53">
        <f>SUM(AQ218:AR218)</f>
        <v>0</v>
      </c>
      <c r="AT218" s="114"/>
      <c r="AU218" s="113"/>
      <c r="AV218" s="113"/>
      <c r="AW218" s="113"/>
      <c r="AX218" s="115"/>
      <c r="AY218" s="116"/>
      <c r="AZ218" s="116"/>
      <c r="BA218" s="117"/>
    </row>
    <row r="219" spans="1:53" ht="9.9499999999999993" hidden="1" customHeight="1" thickBot="1" x14ac:dyDescent="0.25">
      <c r="A219" s="934"/>
      <c r="B219" s="937"/>
      <c r="C219" s="940"/>
      <c r="D219" s="943"/>
      <c r="E219" s="949"/>
      <c r="F219" s="946"/>
      <c r="G219" s="968"/>
      <c r="H219" s="952"/>
      <c r="I219" s="957"/>
      <c r="J219" s="958"/>
      <c r="K219" s="983"/>
      <c r="L219" s="986"/>
      <c r="M219" s="181"/>
      <c r="N219" s="182"/>
      <c r="O219" s="183"/>
      <c r="P219" s="118"/>
      <c r="Q219" s="118"/>
      <c r="R219" s="865"/>
      <c r="S219" s="184"/>
      <c r="T219" s="868"/>
      <c r="U219" s="185"/>
      <c r="V219" s="868"/>
      <c r="W219" s="185"/>
      <c r="X219" s="868"/>
      <c r="Y219" s="185"/>
      <c r="Z219" s="868"/>
      <c r="AA219" s="185"/>
      <c r="AB219" s="868"/>
      <c r="AC219" s="185"/>
      <c r="AD219" s="868"/>
      <c r="AE219" s="185"/>
      <c r="AF219" s="868"/>
      <c r="AG219" s="186"/>
      <c r="AH219" s="119"/>
      <c r="AI219" s="120"/>
      <c r="AJ219" s="187"/>
      <c r="AK219" s="188"/>
      <c r="AL219" s="188"/>
      <c r="AM219" s="188"/>
      <c r="AN219" s="188"/>
      <c r="AO219" s="188"/>
      <c r="AP219" s="121"/>
      <c r="AQ219" s="189"/>
      <c r="AR219" s="188"/>
      <c r="AS219" s="121"/>
      <c r="AT219" s="189"/>
      <c r="AU219" s="188"/>
      <c r="AV219" s="188"/>
      <c r="AW219" s="188"/>
      <c r="AX219" s="190"/>
      <c r="AY219" s="191"/>
      <c r="AZ219" s="191"/>
      <c r="BA219" s="192"/>
    </row>
    <row r="220" spans="1:53" ht="6" customHeight="1" x14ac:dyDescent="0.2">
      <c r="A220" s="157"/>
      <c r="B220" s="193"/>
      <c r="C220" s="193"/>
      <c r="D220" s="193"/>
      <c r="E220" s="193"/>
      <c r="F220" s="193"/>
      <c r="G220" s="193"/>
      <c r="H220" s="193"/>
      <c r="I220" s="965"/>
      <c r="J220" s="965"/>
      <c r="K220" s="193"/>
      <c r="L220" s="193"/>
      <c r="M220" s="193"/>
      <c r="N220" s="193"/>
      <c r="O220" s="193"/>
      <c r="P220" s="193"/>
      <c r="Q220" s="193"/>
      <c r="R220" s="193"/>
      <c r="S220" s="193"/>
      <c r="T220" s="193"/>
      <c r="U220" s="193"/>
      <c r="V220" s="193"/>
      <c r="W220" s="193"/>
      <c r="X220" s="193"/>
      <c r="Y220" s="193"/>
      <c r="Z220" s="193"/>
      <c r="AA220" s="193"/>
      <c r="AB220" s="193"/>
      <c r="AC220" s="193"/>
      <c r="AD220" s="193"/>
      <c r="AE220" s="193"/>
      <c r="AF220" s="193"/>
      <c r="AG220" s="193"/>
      <c r="AH220" s="193"/>
      <c r="AI220" s="194"/>
      <c r="AJ220" s="194"/>
      <c r="AK220" s="194"/>
      <c r="AL220" s="194"/>
      <c r="AM220" s="194"/>
      <c r="AN220" s="194"/>
      <c r="AO220" s="195"/>
      <c r="AP220" s="194"/>
      <c r="AQ220" s="194"/>
      <c r="AR220" s="194"/>
      <c r="AS220" s="194"/>
      <c r="AT220" s="194"/>
      <c r="AU220" s="194"/>
      <c r="AV220" s="194"/>
      <c r="AW220" s="194"/>
      <c r="AX220" s="194"/>
      <c r="AY220" s="194"/>
      <c r="AZ220" s="194"/>
      <c r="BA220" s="157"/>
    </row>
    <row r="222" spans="1:53" x14ac:dyDescent="0.2">
      <c r="B222" s="887"/>
      <c r="C222" s="889" t="s">
        <v>1669</v>
      </c>
      <c r="D222" s="890"/>
      <c r="E222" s="890"/>
      <c r="F222" s="890"/>
      <c r="G222" s="890"/>
      <c r="H222" s="890"/>
      <c r="I222" s="890"/>
      <c r="J222" s="890"/>
    </row>
    <row r="223" spans="1:53" x14ac:dyDescent="0.2">
      <c r="B223" s="888"/>
      <c r="C223" s="889"/>
      <c r="D223" s="890"/>
      <c r="E223" s="890"/>
      <c r="F223" s="890"/>
      <c r="G223" s="890"/>
      <c r="H223" s="890"/>
      <c r="I223" s="890"/>
      <c r="J223" s="890"/>
    </row>
    <row r="329" spans="14:15" x14ac:dyDescent="0.2">
      <c r="N329" s="122" t="s">
        <v>1913</v>
      </c>
      <c r="O329" s="122" t="s">
        <v>1914</v>
      </c>
    </row>
    <row r="330" spans="14:15" x14ac:dyDescent="0.2">
      <c r="N330" s="122">
        <v>2016</v>
      </c>
      <c r="O330" s="122">
        <v>6</v>
      </c>
    </row>
    <row r="331" spans="14:15" x14ac:dyDescent="0.2">
      <c r="N331" s="122">
        <v>2017</v>
      </c>
      <c r="O331" s="122">
        <v>7</v>
      </c>
    </row>
    <row r="332" spans="14:15" x14ac:dyDescent="0.2">
      <c r="N332" s="122">
        <v>2018</v>
      </c>
      <c r="O332" s="122">
        <v>8</v>
      </c>
    </row>
    <row r="333" spans="14:15" x14ac:dyDescent="0.2">
      <c r="N333" s="122">
        <v>2019</v>
      </c>
      <c r="O333" s="122">
        <v>9</v>
      </c>
    </row>
    <row r="334" spans="14:15" x14ac:dyDescent="0.2">
      <c r="N334" s="122">
        <v>2020</v>
      </c>
      <c r="O334" s="122">
        <v>10</v>
      </c>
    </row>
  </sheetData>
  <sheetProtection algorithmName="SHA-512" hashValue="XmraPv36A1zVRzblhty+yvZmIf1pLI4WJ9yxC4+svmEVlAb4A/vIFeVKgWCo4byjvUsqSg/oPDGtmhwzwWa7xg==" saltValue="FILfh00Uz8wmzusE6X1jlA==" spinCount="100000" sheet="1" objects="1" scenarios="1"/>
  <mergeCells count="488">
    <mergeCell ref="A203:A210"/>
    <mergeCell ref="B204:B210"/>
    <mergeCell ref="C204:C210"/>
    <mergeCell ref="D204:D210"/>
    <mergeCell ref="A212:A219"/>
    <mergeCell ref="B213:B219"/>
    <mergeCell ref="C213:C219"/>
    <mergeCell ref="D213:D219"/>
    <mergeCell ref="E213:E219"/>
    <mergeCell ref="F213:F219"/>
    <mergeCell ref="G213:G219"/>
    <mergeCell ref="H213:H219"/>
    <mergeCell ref="I213:J219"/>
    <mergeCell ref="E204:E210"/>
    <mergeCell ref="F204:F210"/>
    <mergeCell ref="G204:G210"/>
    <mergeCell ref="H204:H210"/>
    <mergeCell ref="I204:J210"/>
    <mergeCell ref="AF186:AF192"/>
    <mergeCell ref="AH186:AH191"/>
    <mergeCell ref="A194:A201"/>
    <mergeCell ref="B195:B201"/>
    <mergeCell ref="C195:C201"/>
    <mergeCell ref="D195:D201"/>
    <mergeCell ref="E195:E201"/>
    <mergeCell ref="F195:F201"/>
    <mergeCell ref="G195:G201"/>
    <mergeCell ref="H195:H201"/>
    <mergeCell ref="I195:J201"/>
    <mergeCell ref="K186:K192"/>
    <mergeCell ref="L186:L192"/>
    <mergeCell ref="R186:R192"/>
    <mergeCell ref="T186:T192"/>
    <mergeCell ref="V186:V192"/>
    <mergeCell ref="X186:X192"/>
    <mergeCell ref="Z186:Z192"/>
    <mergeCell ref="AB186:AB192"/>
    <mergeCell ref="A167:A174"/>
    <mergeCell ref="B168:B174"/>
    <mergeCell ref="C168:C174"/>
    <mergeCell ref="D168:D174"/>
    <mergeCell ref="AD186:AD192"/>
    <mergeCell ref="A185:A192"/>
    <mergeCell ref="B186:B192"/>
    <mergeCell ref="C186:C192"/>
    <mergeCell ref="D186:D192"/>
    <mergeCell ref="E186:E192"/>
    <mergeCell ref="F186:F192"/>
    <mergeCell ref="G186:G192"/>
    <mergeCell ref="H186:H192"/>
    <mergeCell ref="I186:J192"/>
    <mergeCell ref="A176:A183"/>
    <mergeCell ref="B177:B183"/>
    <mergeCell ref="C177:C183"/>
    <mergeCell ref="D177:D183"/>
    <mergeCell ref="E177:E183"/>
    <mergeCell ref="F177:F183"/>
    <mergeCell ref="G177:G183"/>
    <mergeCell ref="H177:H183"/>
    <mergeCell ref="I177:J183"/>
    <mergeCell ref="E168:E174"/>
    <mergeCell ref="F168:F174"/>
    <mergeCell ref="G168:G174"/>
    <mergeCell ref="H168:H174"/>
    <mergeCell ref="I168:J174"/>
    <mergeCell ref="AF150:AF156"/>
    <mergeCell ref="AH150:AH155"/>
    <mergeCell ref="A158:A165"/>
    <mergeCell ref="B159:B165"/>
    <mergeCell ref="C159:C165"/>
    <mergeCell ref="D159:D165"/>
    <mergeCell ref="E159:E165"/>
    <mergeCell ref="F159:F165"/>
    <mergeCell ref="G159:G165"/>
    <mergeCell ref="H159:H165"/>
    <mergeCell ref="I159:J165"/>
    <mergeCell ref="K150:K156"/>
    <mergeCell ref="L150:L156"/>
    <mergeCell ref="R150:R156"/>
    <mergeCell ref="T150:T156"/>
    <mergeCell ref="V150:V156"/>
    <mergeCell ref="X150:X156"/>
    <mergeCell ref="Z150:Z156"/>
    <mergeCell ref="AB150:AB156"/>
    <mergeCell ref="AF159:AF165"/>
    <mergeCell ref="A131:A138"/>
    <mergeCell ref="B132:B138"/>
    <mergeCell ref="C132:C138"/>
    <mergeCell ref="D132:D138"/>
    <mergeCell ref="AD150:AD156"/>
    <mergeCell ref="A149:A156"/>
    <mergeCell ref="B150:B156"/>
    <mergeCell ref="C150:C156"/>
    <mergeCell ref="D150:D156"/>
    <mergeCell ref="E150:E156"/>
    <mergeCell ref="F150:F156"/>
    <mergeCell ref="G150:G156"/>
    <mergeCell ref="H150:H156"/>
    <mergeCell ref="I150:J156"/>
    <mergeCell ref="A140:A147"/>
    <mergeCell ref="B141:B147"/>
    <mergeCell ref="C141:C147"/>
    <mergeCell ref="D141:D147"/>
    <mergeCell ref="E141:E147"/>
    <mergeCell ref="F141:F147"/>
    <mergeCell ref="G141:G147"/>
    <mergeCell ref="H141:H147"/>
    <mergeCell ref="I141:J147"/>
    <mergeCell ref="E132:E138"/>
    <mergeCell ref="F132:F138"/>
    <mergeCell ref="G132:G138"/>
    <mergeCell ref="H132:H138"/>
    <mergeCell ref="I132:J138"/>
    <mergeCell ref="AF114:AF120"/>
    <mergeCell ref="AH114:AH119"/>
    <mergeCell ref="A122:A129"/>
    <mergeCell ref="B123:B129"/>
    <mergeCell ref="C123:C129"/>
    <mergeCell ref="D123:D129"/>
    <mergeCell ref="E123:E129"/>
    <mergeCell ref="F123:F129"/>
    <mergeCell ref="G123:G129"/>
    <mergeCell ref="H123:H129"/>
    <mergeCell ref="I123:J129"/>
    <mergeCell ref="K114:K120"/>
    <mergeCell ref="L114:L120"/>
    <mergeCell ref="R114:R120"/>
    <mergeCell ref="T114:T120"/>
    <mergeCell ref="V114:V120"/>
    <mergeCell ref="X114:X120"/>
    <mergeCell ref="Z114:Z120"/>
    <mergeCell ref="AB114:AB120"/>
    <mergeCell ref="A113:A120"/>
    <mergeCell ref="B114:B120"/>
    <mergeCell ref="C114:C120"/>
    <mergeCell ref="D114:D120"/>
    <mergeCell ref="E114:E120"/>
    <mergeCell ref="F114:F120"/>
    <mergeCell ref="G114:G120"/>
    <mergeCell ref="H114:H120"/>
    <mergeCell ref="I114:J120"/>
    <mergeCell ref="AF96:AF102"/>
    <mergeCell ref="AD114:AD120"/>
    <mergeCell ref="AH96:AH101"/>
    <mergeCell ref="A104:A111"/>
    <mergeCell ref="B105:B111"/>
    <mergeCell ref="C105:C111"/>
    <mergeCell ref="D105:D111"/>
    <mergeCell ref="E105:E111"/>
    <mergeCell ref="F105:F111"/>
    <mergeCell ref="G105:G111"/>
    <mergeCell ref="H105:H111"/>
    <mergeCell ref="I105:J111"/>
    <mergeCell ref="I103:J103"/>
    <mergeCell ref="AF105:AF111"/>
    <mergeCell ref="AH105:AH110"/>
    <mergeCell ref="K105:K111"/>
    <mergeCell ref="L105:L111"/>
    <mergeCell ref="R105:R111"/>
    <mergeCell ref="T105:T111"/>
    <mergeCell ref="V105:V111"/>
    <mergeCell ref="X105:X111"/>
    <mergeCell ref="Z105:Z111"/>
    <mergeCell ref="AB105:AB111"/>
    <mergeCell ref="AD105:AD111"/>
    <mergeCell ref="AB87:AB93"/>
    <mergeCell ref="AD87:AD93"/>
    <mergeCell ref="A95:A102"/>
    <mergeCell ref="B96:B102"/>
    <mergeCell ref="C96:C102"/>
    <mergeCell ref="D96:D102"/>
    <mergeCell ref="E96:E102"/>
    <mergeCell ref="F96:F102"/>
    <mergeCell ref="G96:G102"/>
    <mergeCell ref="H96:H102"/>
    <mergeCell ref="I96:J102"/>
    <mergeCell ref="K96:K102"/>
    <mergeCell ref="L96:L102"/>
    <mergeCell ref="R96:R102"/>
    <mergeCell ref="T96:T102"/>
    <mergeCell ref="V96:V102"/>
    <mergeCell ref="X96:X102"/>
    <mergeCell ref="Z96:Z102"/>
    <mergeCell ref="AB96:AB102"/>
    <mergeCell ref="AD96:AD102"/>
    <mergeCell ref="F87:F93"/>
    <mergeCell ref="G87:G93"/>
    <mergeCell ref="K87:K93"/>
    <mergeCell ref="L87:L93"/>
    <mergeCell ref="R87:R93"/>
    <mergeCell ref="T87:T93"/>
    <mergeCell ref="V87:V93"/>
    <mergeCell ref="AF213:AF219"/>
    <mergeCell ref="AH213:AH218"/>
    <mergeCell ref="AD195:AD201"/>
    <mergeCell ref="AF204:AF210"/>
    <mergeCell ref="AH204:AH209"/>
    <mergeCell ref="K204:K210"/>
    <mergeCell ref="L204:L210"/>
    <mergeCell ref="R204:R210"/>
    <mergeCell ref="T204:T210"/>
    <mergeCell ref="V204:V210"/>
    <mergeCell ref="X204:X210"/>
    <mergeCell ref="Z204:Z210"/>
    <mergeCell ref="AB204:AB210"/>
    <mergeCell ref="AD204:AD210"/>
    <mergeCell ref="AF177:AF183"/>
    <mergeCell ref="AH177:AH182"/>
    <mergeCell ref="K177:K183"/>
    <mergeCell ref="X87:X93"/>
    <mergeCell ref="Z87:Z93"/>
    <mergeCell ref="L177:L183"/>
    <mergeCell ref="R177:R183"/>
    <mergeCell ref="I76:J76"/>
    <mergeCell ref="A52:A66"/>
    <mergeCell ref="B53:B66"/>
    <mergeCell ref="C53:C66"/>
    <mergeCell ref="D53:D66"/>
    <mergeCell ref="E53:E66"/>
    <mergeCell ref="F53:F66"/>
    <mergeCell ref="H87:H93"/>
    <mergeCell ref="I87:J93"/>
    <mergeCell ref="A68:A75"/>
    <mergeCell ref="B69:B75"/>
    <mergeCell ref="C69:C75"/>
    <mergeCell ref="D69:D75"/>
    <mergeCell ref="E69:E75"/>
    <mergeCell ref="F69:F75"/>
    <mergeCell ref="R31:R37"/>
    <mergeCell ref="T31:T37"/>
    <mergeCell ref="V31:V37"/>
    <mergeCell ref="X31:X37"/>
    <mergeCell ref="Z31:Z37"/>
    <mergeCell ref="AB31:AB37"/>
    <mergeCell ref="AD31:AD37"/>
    <mergeCell ref="I220:J220"/>
    <mergeCell ref="A30:A37"/>
    <mergeCell ref="B31:B37"/>
    <mergeCell ref="C31:C37"/>
    <mergeCell ref="D31:D37"/>
    <mergeCell ref="E31:E37"/>
    <mergeCell ref="F31:F37"/>
    <mergeCell ref="G31:G37"/>
    <mergeCell ref="H31:H37"/>
    <mergeCell ref="I31:J37"/>
    <mergeCell ref="I193:J193"/>
    <mergeCell ref="I184:J184"/>
    <mergeCell ref="I157:J157"/>
    <mergeCell ref="I139:J139"/>
    <mergeCell ref="I121:J121"/>
    <mergeCell ref="I112:J112"/>
    <mergeCell ref="I51:J51"/>
    <mergeCell ref="AF31:AF37"/>
    <mergeCell ref="AH31:AH36"/>
    <mergeCell ref="I38:J38"/>
    <mergeCell ref="K213:K219"/>
    <mergeCell ref="L213:L219"/>
    <mergeCell ref="R213:R219"/>
    <mergeCell ref="T213:T219"/>
    <mergeCell ref="V213:V219"/>
    <mergeCell ref="X213:X219"/>
    <mergeCell ref="Z213:Z219"/>
    <mergeCell ref="AB213:AB219"/>
    <mergeCell ref="AD213:AD219"/>
    <mergeCell ref="I211:J211"/>
    <mergeCell ref="AF195:AF201"/>
    <mergeCell ref="AH195:AH200"/>
    <mergeCell ref="I202:J202"/>
    <mergeCell ref="K195:K201"/>
    <mergeCell ref="L195:L201"/>
    <mergeCell ref="R195:R201"/>
    <mergeCell ref="T195:T201"/>
    <mergeCell ref="V195:V201"/>
    <mergeCell ref="X195:X201"/>
    <mergeCell ref="Z195:Z201"/>
    <mergeCell ref="AB195:AB201"/>
    <mergeCell ref="T177:T183"/>
    <mergeCell ref="V177:V183"/>
    <mergeCell ref="X177:X183"/>
    <mergeCell ref="Z177:Z183"/>
    <mergeCell ref="AB177:AB183"/>
    <mergeCell ref="AD177:AD183"/>
    <mergeCell ref="I175:J175"/>
    <mergeCell ref="AH159:AH164"/>
    <mergeCell ref="I166:J166"/>
    <mergeCell ref="K159:K165"/>
    <mergeCell ref="L159:L165"/>
    <mergeCell ref="R159:R165"/>
    <mergeCell ref="T159:T165"/>
    <mergeCell ref="V159:V165"/>
    <mergeCell ref="X159:X165"/>
    <mergeCell ref="Z159:Z165"/>
    <mergeCell ref="AB159:AB165"/>
    <mergeCell ref="AD159:AD165"/>
    <mergeCell ref="AF168:AF174"/>
    <mergeCell ref="AH168:AH173"/>
    <mergeCell ref="K168:K174"/>
    <mergeCell ref="L168:L174"/>
    <mergeCell ref="R168:R174"/>
    <mergeCell ref="T168:T174"/>
    <mergeCell ref="V168:V174"/>
    <mergeCell ref="X168:X174"/>
    <mergeCell ref="Z168:Z174"/>
    <mergeCell ref="AB168:AB174"/>
    <mergeCell ref="AD168:AD174"/>
    <mergeCell ref="AF141:AF147"/>
    <mergeCell ref="AH141:AH146"/>
    <mergeCell ref="I148:J148"/>
    <mergeCell ref="K141:K147"/>
    <mergeCell ref="L141:L147"/>
    <mergeCell ref="R141:R147"/>
    <mergeCell ref="T141:T147"/>
    <mergeCell ref="V141:V147"/>
    <mergeCell ref="X141:X147"/>
    <mergeCell ref="Z141:Z147"/>
    <mergeCell ref="AB141:AB147"/>
    <mergeCell ref="AD141:AD147"/>
    <mergeCell ref="AF123:AF129"/>
    <mergeCell ref="AH123:AH128"/>
    <mergeCell ref="I130:J130"/>
    <mergeCell ref="K123:K129"/>
    <mergeCell ref="L123:L129"/>
    <mergeCell ref="R123:R129"/>
    <mergeCell ref="T123:T129"/>
    <mergeCell ref="V123:V129"/>
    <mergeCell ref="X123:X129"/>
    <mergeCell ref="Z123:Z129"/>
    <mergeCell ref="AB123:AB129"/>
    <mergeCell ref="AD123:AD129"/>
    <mergeCell ref="AF132:AF138"/>
    <mergeCell ref="AH132:AH137"/>
    <mergeCell ref="K132:K138"/>
    <mergeCell ref="L132:L138"/>
    <mergeCell ref="R132:R138"/>
    <mergeCell ref="T132:T138"/>
    <mergeCell ref="V132:V138"/>
    <mergeCell ref="X132:X138"/>
    <mergeCell ref="Z132:Z138"/>
    <mergeCell ref="AB132:AB138"/>
    <mergeCell ref="AD132:AD138"/>
    <mergeCell ref="AF87:AF93"/>
    <mergeCell ref="AH87:AH92"/>
    <mergeCell ref="I94:J94"/>
    <mergeCell ref="A86:A93"/>
    <mergeCell ref="Z78:Z84"/>
    <mergeCell ref="AB78:AB84"/>
    <mergeCell ref="AD78:AD84"/>
    <mergeCell ref="AF78:AF84"/>
    <mergeCell ref="AH78:AH83"/>
    <mergeCell ref="I85:J85"/>
    <mergeCell ref="G78:G84"/>
    <mergeCell ref="H78:H84"/>
    <mergeCell ref="I78:J84"/>
    <mergeCell ref="K78:K84"/>
    <mergeCell ref="L78:L84"/>
    <mergeCell ref="R78:R84"/>
    <mergeCell ref="T78:T84"/>
    <mergeCell ref="V78:V84"/>
    <mergeCell ref="X78:X84"/>
    <mergeCell ref="A77:A84"/>
    <mergeCell ref="B87:B93"/>
    <mergeCell ref="C87:C93"/>
    <mergeCell ref="D87:D93"/>
    <mergeCell ref="E87:E93"/>
    <mergeCell ref="R69:R75"/>
    <mergeCell ref="T69:T75"/>
    <mergeCell ref="V69:V75"/>
    <mergeCell ref="X69:X75"/>
    <mergeCell ref="Z69:Z75"/>
    <mergeCell ref="AB69:AB75"/>
    <mergeCell ref="AD69:AD75"/>
    <mergeCell ref="AF69:AF75"/>
    <mergeCell ref="AH69:AH74"/>
    <mergeCell ref="R53:R66"/>
    <mergeCell ref="T53:T66"/>
    <mergeCell ref="V53:V66"/>
    <mergeCell ref="X53:X66"/>
    <mergeCell ref="Z53:Z66"/>
    <mergeCell ref="AB53:AB66"/>
    <mergeCell ref="AD53:AD66"/>
    <mergeCell ref="AF53:AF66"/>
    <mergeCell ref="AH53:AH65"/>
    <mergeCell ref="R40:R50"/>
    <mergeCell ref="T40:T50"/>
    <mergeCell ref="V40:V50"/>
    <mergeCell ref="X40:X50"/>
    <mergeCell ref="Z40:Z50"/>
    <mergeCell ref="AB40:AB50"/>
    <mergeCell ref="AD40:AD50"/>
    <mergeCell ref="AF40:AF50"/>
    <mergeCell ref="AH40:AH49"/>
    <mergeCell ref="B222:B223"/>
    <mergeCell ref="C222:J223"/>
    <mergeCell ref="G6:J6"/>
    <mergeCell ref="K6:Q6"/>
    <mergeCell ref="E13:E28"/>
    <mergeCell ref="B7:C8"/>
    <mergeCell ref="E7:E8"/>
    <mergeCell ref="B9:C9"/>
    <mergeCell ref="B78:B84"/>
    <mergeCell ref="C78:C84"/>
    <mergeCell ref="D78:D84"/>
    <mergeCell ref="E78:E84"/>
    <mergeCell ref="F78:F84"/>
    <mergeCell ref="G53:G66"/>
    <mergeCell ref="H53:H66"/>
    <mergeCell ref="I53:J66"/>
    <mergeCell ref="K53:K66"/>
    <mergeCell ref="L53:L66"/>
    <mergeCell ref="I67:J67"/>
    <mergeCell ref="G69:G75"/>
    <mergeCell ref="H69:H75"/>
    <mergeCell ref="I69:J75"/>
    <mergeCell ref="K69:K75"/>
    <mergeCell ref="L69:L75"/>
    <mergeCell ref="H13:H28"/>
    <mergeCell ref="I13:J28"/>
    <mergeCell ref="K13:K28"/>
    <mergeCell ref="K31:K37"/>
    <mergeCell ref="L13:L28"/>
    <mergeCell ref="I29:J29"/>
    <mergeCell ref="G13:G28"/>
    <mergeCell ref="G40:G50"/>
    <mergeCell ref="H40:H50"/>
    <mergeCell ref="I40:J50"/>
    <mergeCell ref="K40:K50"/>
    <mergeCell ref="L40:L50"/>
    <mergeCell ref="L31:L37"/>
    <mergeCell ref="A12:A28"/>
    <mergeCell ref="B13:B28"/>
    <mergeCell ref="C13:C28"/>
    <mergeCell ref="D13:D28"/>
    <mergeCell ref="F13:F28"/>
    <mergeCell ref="A39:A50"/>
    <mergeCell ref="B40:B50"/>
    <mergeCell ref="C40:C50"/>
    <mergeCell ref="D40:D50"/>
    <mergeCell ref="E40:E50"/>
    <mergeCell ref="F40:F50"/>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27"/>
    <mergeCell ref="R13:R28"/>
    <mergeCell ref="T13:T28"/>
    <mergeCell ref="V13:V28"/>
    <mergeCell ref="X13:X28"/>
    <mergeCell ref="Z13:Z28"/>
    <mergeCell ref="AB13:AB28"/>
    <mergeCell ref="AD13:AD28"/>
    <mergeCell ref="AF13:AF28"/>
  </mergeCells>
  <dataValidations count="4">
    <dataValidation type="list" allowBlank="1" showInputMessage="1" showErrorMessage="1" sqref="WVK983178 WLO983178 WBS983178 VRW983178 VIA983178 UYE983178 UOI983178 UEM983178 TUQ983178 TKU983178 TAY983178 SRC983178 SHG983178 RXK983178 RNO983178 RDS983178 QTW983178 QKA983178 QAE983178 PQI983178 PGM983178 OWQ983178 OMU983178 OCY983178 NTC983178 NJG983178 MZK983178 MPO983178 MFS983178 LVW983178 LMA983178 LCE983178 KSI983178 KIM983178 JYQ983178 JOU983178 JEY983178 IVC983178 ILG983178 IBK983178 HRO983178 HHS983178 GXW983178 GOA983178 GEE983178 FUI983178 FKM983178 FAQ983178 EQU983178 EGY983178 DXC983178 DNG983178 DDK983178 CTO983178 CJS983178 BZW983178 BQA983178 BGE983178 AWI983178 AMM983178 ACQ983178 SU983178 IY983178 B983178 WVK917642 WLO917642 WBS917642 VRW917642 VIA917642 UYE917642 UOI917642 UEM917642 TUQ917642 TKU917642 TAY917642 SRC917642 SHG917642 RXK917642 RNO917642 RDS917642 QTW917642 QKA917642 QAE917642 PQI917642 PGM917642 OWQ917642 OMU917642 OCY917642 NTC917642 NJG917642 MZK917642 MPO917642 MFS917642 LVW917642 LMA917642 LCE917642 KSI917642 KIM917642 JYQ917642 JOU917642 JEY917642 IVC917642 ILG917642 IBK917642 HRO917642 HHS917642 GXW917642 GOA917642 GEE917642 FUI917642 FKM917642 FAQ917642 EQU917642 EGY917642 DXC917642 DNG917642 DDK917642 CTO917642 CJS917642 BZW917642 BQA917642 BGE917642 AWI917642 AMM917642 ACQ917642 SU917642 IY917642 B917642 WVK852106 WLO852106 WBS852106 VRW852106 VIA852106 UYE852106 UOI852106 UEM852106 TUQ852106 TKU852106 TAY852106 SRC852106 SHG852106 RXK852106 RNO852106 RDS852106 QTW852106 QKA852106 QAE852106 PQI852106 PGM852106 OWQ852106 OMU852106 OCY852106 NTC852106 NJG852106 MZK852106 MPO852106 MFS852106 LVW852106 LMA852106 LCE852106 KSI852106 KIM852106 JYQ852106 JOU852106 JEY852106 IVC852106 ILG852106 IBK852106 HRO852106 HHS852106 GXW852106 GOA852106 GEE852106 FUI852106 FKM852106 FAQ852106 EQU852106 EGY852106 DXC852106 DNG852106 DDK852106 CTO852106 CJS852106 BZW852106 BQA852106 BGE852106 AWI852106 AMM852106 ACQ852106 SU852106 IY852106 B852106 WVK786570 WLO786570 WBS786570 VRW786570 VIA786570 UYE786570 UOI786570 UEM786570 TUQ786570 TKU786570 TAY786570 SRC786570 SHG786570 RXK786570 RNO786570 RDS786570 QTW786570 QKA786570 QAE786570 PQI786570 PGM786570 OWQ786570 OMU786570 OCY786570 NTC786570 NJG786570 MZK786570 MPO786570 MFS786570 LVW786570 LMA786570 LCE786570 KSI786570 KIM786570 JYQ786570 JOU786570 JEY786570 IVC786570 ILG786570 IBK786570 HRO786570 HHS786570 GXW786570 GOA786570 GEE786570 FUI786570 FKM786570 FAQ786570 EQU786570 EGY786570 DXC786570 DNG786570 DDK786570 CTO786570 CJS786570 BZW786570 BQA786570 BGE786570 AWI786570 AMM786570 ACQ786570 SU786570 IY786570 B786570 WVK721034 WLO721034 WBS721034 VRW721034 VIA721034 UYE721034 UOI721034 UEM721034 TUQ721034 TKU721034 TAY721034 SRC721034 SHG721034 RXK721034 RNO721034 RDS721034 QTW721034 QKA721034 QAE721034 PQI721034 PGM721034 OWQ721034 OMU721034 OCY721034 NTC721034 NJG721034 MZK721034 MPO721034 MFS721034 LVW721034 LMA721034 LCE721034 KSI721034 KIM721034 JYQ721034 JOU721034 JEY721034 IVC721034 ILG721034 IBK721034 HRO721034 HHS721034 GXW721034 GOA721034 GEE721034 FUI721034 FKM721034 FAQ721034 EQU721034 EGY721034 DXC721034 DNG721034 DDK721034 CTO721034 CJS721034 BZW721034 BQA721034 BGE721034 AWI721034 AMM721034 ACQ721034 SU721034 IY721034 B721034 WVK655498 WLO655498 WBS655498 VRW655498 VIA655498 UYE655498 UOI655498 UEM655498 TUQ655498 TKU655498 TAY655498 SRC655498 SHG655498 RXK655498 RNO655498 RDS655498 QTW655498 QKA655498 QAE655498 PQI655498 PGM655498 OWQ655498 OMU655498 OCY655498 NTC655498 NJG655498 MZK655498 MPO655498 MFS655498 LVW655498 LMA655498 LCE655498 KSI655498 KIM655498 JYQ655498 JOU655498 JEY655498 IVC655498 ILG655498 IBK655498 HRO655498 HHS655498 GXW655498 GOA655498 GEE655498 FUI655498 FKM655498 FAQ655498 EQU655498 EGY655498 DXC655498 DNG655498 DDK655498 CTO655498 CJS655498 BZW655498 BQA655498 BGE655498 AWI655498 AMM655498 ACQ655498 SU655498 IY655498 B655498 WVK589962 WLO589962 WBS589962 VRW589962 VIA589962 UYE589962 UOI589962 UEM589962 TUQ589962 TKU589962 TAY589962 SRC589962 SHG589962 RXK589962 RNO589962 RDS589962 QTW589962 QKA589962 QAE589962 PQI589962 PGM589962 OWQ589962 OMU589962 OCY589962 NTC589962 NJG589962 MZK589962 MPO589962 MFS589962 LVW589962 LMA589962 LCE589962 KSI589962 KIM589962 JYQ589962 JOU589962 JEY589962 IVC589962 ILG589962 IBK589962 HRO589962 HHS589962 GXW589962 GOA589962 GEE589962 FUI589962 FKM589962 FAQ589962 EQU589962 EGY589962 DXC589962 DNG589962 DDK589962 CTO589962 CJS589962 BZW589962 BQA589962 BGE589962 AWI589962 AMM589962 ACQ589962 SU589962 IY589962 B589962 WVK524426 WLO524426 WBS524426 VRW524426 VIA524426 UYE524426 UOI524426 UEM524426 TUQ524426 TKU524426 TAY524426 SRC524426 SHG524426 RXK524426 RNO524426 RDS524426 QTW524426 QKA524426 QAE524426 PQI524426 PGM524426 OWQ524426 OMU524426 OCY524426 NTC524426 NJG524426 MZK524426 MPO524426 MFS524426 LVW524426 LMA524426 LCE524426 KSI524426 KIM524426 JYQ524426 JOU524426 JEY524426 IVC524426 ILG524426 IBK524426 HRO524426 HHS524426 GXW524426 GOA524426 GEE524426 FUI524426 FKM524426 FAQ524426 EQU524426 EGY524426 DXC524426 DNG524426 DDK524426 CTO524426 CJS524426 BZW524426 BQA524426 BGE524426 AWI524426 AMM524426 ACQ524426 SU524426 IY524426 B524426 WVK458890 WLO458890 WBS458890 VRW458890 VIA458890 UYE458890 UOI458890 UEM458890 TUQ458890 TKU458890 TAY458890 SRC458890 SHG458890 RXK458890 RNO458890 RDS458890 QTW458890 QKA458890 QAE458890 PQI458890 PGM458890 OWQ458890 OMU458890 OCY458890 NTC458890 NJG458890 MZK458890 MPO458890 MFS458890 LVW458890 LMA458890 LCE458890 KSI458890 KIM458890 JYQ458890 JOU458890 JEY458890 IVC458890 ILG458890 IBK458890 HRO458890 HHS458890 GXW458890 GOA458890 GEE458890 FUI458890 FKM458890 FAQ458890 EQU458890 EGY458890 DXC458890 DNG458890 DDK458890 CTO458890 CJS458890 BZW458890 BQA458890 BGE458890 AWI458890 AMM458890 ACQ458890 SU458890 IY458890 B458890 WVK393354 WLO393354 WBS393354 VRW393354 VIA393354 UYE393354 UOI393354 UEM393354 TUQ393354 TKU393354 TAY393354 SRC393354 SHG393354 RXK393354 RNO393354 RDS393354 QTW393354 QKA393354 QAE393354 PQI393354 PGM393354 OWQ393354 OMU393354 OCY393354 NTC393354 NJG393354 MZK393354 MPO393354 MFS393354 LVW393354 LMA393354 LCE393354 KSI393354 KIM393354 JYQ393354 JOU393354 JEY393354 IVC393354 ILG393354 IBK393354 HRO393354 HHS393354 GXW393354 GOA393354 GEE393354 FUI393354 FKM393354 FAQ393354 EQU393354 EGY393354 DXC393354 DNG393354 DDK393354 CTO393354 CJS393354 BZW393354 BQA393354 BGE393354 AWI393354 AMM393354 ACQ393354 SU393354 IY393354 B393354 WVK327818 WLO327818 WBS327818 VRW327818 VIA327818 UYE327818 UOI327818 UEM327818 TUQ327818 TKU327818 TAY327818 SRC327818 SHG327818 RXK327818 RNO327818 RDS327818 QTW327818 QKA327818 QAE327818 PQI327818 PGM327818 OWQ327818 OMU327818 OCY327818 NTC327818 NJG327818 MZK327818 MPO327818 MFS327818 LVW327818 LMA327818 LCE327818 KSI327818 KIM327818 JYQ327818 JOU327818 JEY327818 IVC327818 ILG327818 IBK327818 HRO327818 HHS327818 GXW327818 GOA327818 GEE327818 FUI327818 FKM327818 FAQ327818 EQU327818 EGY327818 DXC327818 DNG327818 DDK327818 CTO327818 CJS327818 BZW327818 BQA327818 BGE327818 AWI327818 AMM327818 ACQ327818 SU327818 IY327818 B327818 WVK262282 WLO262282 WBS262282 VRW262282 VIA262282 UYE262282 UOI262282 UEM262282 TUQ262282 TKU262282 TAY262282 SRC262282 SHG262282 RXK262282 RNO262282 RDS262282 QTW262282 QKA262282 QAE262282 PQI262282 PGM262282 OWQ262282 OMU262282 OCY262282 NTC262282 NJG262282 MZK262282 MPO262282 MFS262282 LVW262282 LMA262282 LCE262282 KSI262282 KIM262282 JYQ262282 JOU262282 JEY262282 IVC262282 ILG262282 IBK262282 HRO262282 HHS262282 GXW262282 GOA262282 GEE262282 FUI262282 FKM262282 FAQ262282 EQU262282 EGY262282 DXC262282 DNG262282 DDK262282 CTO262282 CJS262282 BZW262282 BQA262282 BGE262282 AWI262282 AMM262282 ACQ262282 SU262282 IY262282 B262282 WVK196746 WLO196746 WBS196746 VRW196746 VIA196746 UYE196746 UOI196746 UEM196746 TUQ196746 TKU196746 TAY196746 SRC196746 SHG196746 RXK196746 RNO196746 RDS196746 QTW196746 QKA196746 QAE196746 PQI196746 PGM196746 OWQ196746 OMU196746 OCY196746 NTC196746 NJG196746 MZK196746 MPO196746 MFS196746 LVW196746 LMA196746 LCE196746 KSI196746 KIM196746 JYQ196746 JOU196746 JEY196746 IVC196746 ILG196746 IBK196746 HRO196746 HHS196746 GXW196746 GOA196746 GEE196746 FUI196746 FKM196746 FAQ196746 EQU196746 EGY196746 DXC196746 DNG196746 DDK196746 CTO196746 CJS196746 BZW196746 BQA196746 BGE196746 AWI196746 AMM196746 ACQ196746 SU196746 IY196746 B196746 WVK131210 WLO131210 WBS131210 VRW131210 VIA131210 UYE131210 UOI131210 UEM131210 TUQ131210 TKU131210 TAY131210 SRC131210 SHG131210 RXK131210 RNO131210 RDS131210 QTW131210 QKA131210 QAE131210 PQI131210 PGM131210 OWQ131210 OMU131210 OCY131210 NTC131210 NJG131210 MZK131210 MPO131210 MFS131210 LVW131210 LMA131210 LCE131210 KSI131210 KIM131210 JYQ131210 JOU131210 JEY131210 IVC131210 ILG131210 IBK131210 HRO131210 HHS131210 GXW131210 GOA131210 GEE131210 FUI131210 FKM131210 FAQ131210 EQU131210 EGY131210 DXC131210 DNG131210 DDK131210 CTO131210 CJS131210 BZW131210 BQA131210 BGE131210 AWI131210 AMM131210 ACQ131210 SU131210 IY131210 B131210 WVK65674 WLO65674 WBS65674 VRW65674 VIA65674 UYE65674 UOI65674 UEM65674 TUQ65674 TKU65674 TAY65674 SRC65674 SHG65674 RXK65674 RNO65674 RDS65674 QTW65674 QKA65674 QAE65674 PQI65674 PGM65674 OWQ65674 OMU65674 OCY65674 NTC65674 NJG65674 MZK65674 MPO65674 MFS65674 LVW65674 LMA65674 LCE65674 KSI65674 KIM65674 JYQ65674 JOU65674 JEY65674 IVC65674 ILG65674 IBK65674 HRO65674 HHS65674 GXW65674 GOA65674 GEE65674 FUI65674 FKM65674 FAQ65674 EQU65674 EGY65674 DXC65674 DNG65674 DDK65674 CTO65674 CJS65674 BZW65674 BQA65674 BGE65674 AWI65674 AMM65674 ACQ65674 SU65674 IY65674 B6567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213:D219 D13:D28 D31:D37 D40:D50 D69:D75 D78:D84 D87:D93 D96:D102 D105:D111 D114:D120 D123:D129 D132:D138 D141:D147 D150:D156 D159:D165 D168:D174 D177:D183 D186:D192 D195:D201 D204:D210 D53:D66">
      <formula1>INDIRECT($D$9)</formula1>
    </dataValidation>
    <dataValidation type="list" allowBlank="1" showInputMessage="1" showErrorMessage="1" sqref="N3:P3">
      <formula1>$N$330:$N$334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WVV983172:WVX983172 WLZ983172:WMB983172 WCD983172:WCF983172 VSH983172:VSJ983172 VIL983172:VIN983172 UYP983172:UYR983172 UOT983172:UOV983172 UEX983172:UEZ983172 TVB983172:TVD983172 TLF983172:TLH983172 TBJ983172:TBL983172 SRN983172:SRP983172 SHR983172:SHT983172 RXV983172:RXX983172 RNZ983172:ROB983172 RED983172:REF983172 QUH983172:QUJ983172 QKL983172:QKN983172 QAP983172:QAR983172 PQT983172:PQV983172 PGX983172:PGZ983172 OXB983172:OXD983172 ONF983172:ONH983172 ODJ983172:ODL983172 NTN983172:NTP983172 NJR983172:NJT983172 MZV983172:MZX983172 MPZ983172:MQB983172 MGD983172:MGF983172 LWH983172:LWJ983172 LML983172:LMN983172 LCP983172:LCR983172 KST983172:KSV983172 KIX983172:KIZ983172 JZB983172:JZD983172 JPF983172:JPH983172 JFJ983172:JFL983172 IVN983172:IVP983172 ILR983172:ILT983172 IBV983172:IBX983172 HRZ983172:HSB983172 HID983172:HIF983172 GYH983172:GYJ983172 GOL983172:GON983172 GEP983172:GER983172 FUT983172:FUV983172 FKX983172:FKZ983172 FBB983172:FBD983172 ERF983172:ERH983172 EHJ983172:EHL983172 DXN983172:DXP983172 DNR983172:DNT983172 DDV983172:DDX983172 CTZ983172:CUB983172 CKD983172:CKF983172 CAH983172:CAJ983172 BQL983172:BQN983172 BGP983172:BGR983172 AWT983172:AWV983172 AMX983172:AMZ983172 ADB983172:ADD983172 TF983172:TH983172 JJ983172:JL983172 N983172:P983172 WVV917636:WVX917636 WLZ917636:WMB917636 WCD917636:WCF917636 VSH917636:VSJ917636 VIL917636:VIN917636 UYP917636:UYR917636 UOT917636:UOV917636 UEX917636:UEZ917636 TVB917636:TVD917636 TLF917636:TLH917636 TBJ917636:TBL917636 SRN917636:SRP917636 SHR917636:SHT917636 RXV917636:RXX917636 RNZ917636:ROB917636 RED917636:REF917636 QUH917636:QUJ917636 QKL917636:QKN917636 QAP917636:QAR917636 PQT917636:PQV917636 PGX917636:PGZ917636 OXB917636:OXD917636 ONF917636:ONH917636 ODJ917636:ODL917636 NTN917636:NTP917636 NJR917636:NJT917636 MZV917636:MZX917636 MPZ917636:MQB917636 MGD917636:MGF917636 LWH917636:LWJ917636 LML917636:LMN917636 LCP917636:LCR917636 KST917636:KSV917636 KIX917636:KIZ917636 JZB917636:JZD917636 JPF917636:JPH917636 JFJ917636:JFL917636 IVN917636:IVP917636 ILR917636:ILT917636 IBV917636:IBX917636 HRZ917636:HSB917636 HID917636:HIF917636 GYH917636:GYJ917636 GOL917636:GON917636 GEP917636:GER917636 FUT917636:FUV917636 FKX917636:FKZ917636 FBB917636:FBD917636 ERF917636:ERH917636 EHJ917636:EHL917636 DXN917636:DXP917636 DNR917636:DNT917636 DDV917636:DDX917636 CTZ917636:CUB917636 CKD917636:CKF917636 CAH917636:CAJ917636 BQL917636:BQN917636 BGP917636:BGR917636 AWT917636:AWV917636 AMX917636:AMZ917636 ADB917636:ADD917636 TF917636:TH917636 JJ917636:JL917636 N917636:P917636 WVV852100:WVX852100 WLZ852100:WMB852100 WCD852100:WCF852100 VSH852100:VSJ852100 VIL852100:VIN852100 UYP852100:UYR852100 UOT852100:UOV852100 UEX852100:UEZ852100 TVB852100:TVD852100 TLF852100:TLH852100 TBJ852100:TBL852100 SRN852100:SRP852100 SHR852100:SHT852100 RXV852100:RXX852100 RNZ852100:ROB852100 RED852100:REF852100 QUH852100:QUJ852100 QKL852100:QKN852100 QAP852100:QAR852100 PQT852100:PQV852100 PGX852100:PGZ852100 OXB852100:OXD852100 ONF852100:ONH852100 ODJ852100:ODL852100 NTN852100:NTP852100 NJR852100:NJT852100 MZV852100:MZX852100 MPZ852100:MQB852100 MGD852100:MGF852100 LWH852100:LWJ852100 LML852100:LMN852100 LCP852100:LCR852100 KST852100:KSV852100 KIX852100:KIZ852100 JZB852100:JZD852100 JPF852100:JPH852100 JFJ852100:JFL852100 IVN852100:IVP852100 ILR852100:ILT852100 IBV852100:IBX852100 HRZ852100:HSB852100 HID852100:HIF852100 GYH852100:GYJ852100 GOL852100:GON852100 GEP852100:GER852100 FUT852100:FUV852100 FKX852100:FKZ852100 FBB852100:FBD852100 ERF852100:ERH852100 EHJ852100:EHL852100 DXN852100:DXP852100 DNR852100:DNT852100 DDV852100:DDX852100 CTZ852100:CUB852100 CKD852100:CKF852100 CAH852100:CAJ852100 BQL852100:BQN852100 BGP852100:BGR852100 AWT852100:AWV852100 AMX852100:AMZ852100 ADB852100:ADD852100 TF852100:TH852100 JJ852100:JL852100 N852100:P852100 WVV786564:WVX786564 WLZ786564:WMB786564 WCD786564:WCF786564 VSH786564:VSJ786564 VIL786564:VIN786564 UYP786564:UYR786564 UOT786564:UOV786564 UEX786564:UEZ786564 TVB786564:TVD786564 TLF786564:TLH786564 TBJ786564:TBL786564 SRN786564:SRP786564 SHR786564:SHT786564 RXV786564:RXX786564 RNZ786564:ROB786564 RED786564:REF786564 QUH786564:QUJ786564 QKL786564:QKN786564 QAP786564:QAR786564 PQT786564:PQV786564 PGX786564:PGZ786564 OXB786564:OXD786564 ONF786564:ONH786564 ODJ786564:ODL786564 NTN786564:NTP786564 NJR786564:NJT786564 MZV786564:MZX786564 MPZ786564:MQB786564 MGD786564:MGF786564 LWH786564:LWJ786564 LML786564:LMN786564 LCP786564:LCR786564 KST786564:KSV786564 KIX786564:KIZ786564 JZB786564:JZD786564 JPF786564:JPH786564 JFJ786564:JFL786564 IVN786564:IVP786564 ILR786564:ILT786564 IBV786564:IBX786564 HRZ786564:HSB786564 HID786564:HIF786564 GYH786564:GYJ786564 GOL786564:GON786564 GEP786564:GER786564 FUT786564:FUV786564 FKX786564:FKZ786564 FBB786564:FBD786564 ERF786564:ERH786564 EHJ786564:EHL786564 DXN786564:DXP786564 DNR786564:DNT786564 DDV786564:DDX786564 CTZ786564:CUB786564 CKD786564:CKF786564 CAH786564:CAJ786564 BQL786564:BQN786564 BGP786564:BGR786564 AWT786564:AWV786564 AMX786564:AMZ786564 ADB786564:ADD786564 TF786564:TH786564 JJ786564:JL786564 N786564:P786564 WVV721028:WVX721028 WLZ721028:WMB721028 WCD721028:WCF721028 VSH721028:VSJ721028 VIL721028:VIN721028 UYP721028:UYR721028 UOT721028:UOV721028 UEX721028:UEZ721028 TVB721028:TVD721028 TLF721028:TLH721028 TBJ721028:TBL721028 SRN721028:SRP721028 SHR721028:SHT721028 RXV721028:RXX721028 RNZ721028:ROB721028 RED721028:REF721028 QUH721028:QUJ721028 QKL721028:QKN721028 QAP721028:QAR721028 PQT721028:PQV721028 PGX721028:PGZ721028 OXB721028:OXD721028 ONF721028:ONH721028 ODJ721028:ODL721028 NTN721028:NTP721028 NJR721028:NJT721028 MZV721028:MZX721028 MPZ721028:MQB721028 MGD721028:MGF721028 LWH721028:LWJ721028 LML721028:LMN721028 LCP721028:LCR721028 KST721028:KSV721028 KIX721028:KIZ721028 JZB721028:JZD721028 JPF721028:JPH721028 JFJ721028:JFL721028 IVN721028:IVP721028 ILR721028:ILT721028 IBV721028:IBX721028 HRZ721028:HSB721028 HID721028:HIF721028 GYH721028:GYJ721028 GOL721028:GON721028 GEP721028:GER721028 FUT721028:FUV721028 FKX721028:FKZ721028 FBB721028:FBD721028 ERF721028:ERH721028 EHJ721028:EHL721028 DXN721028:DXP721028 DNR721028:DNT721028 DDV721028:DDX721028 CTZ721028:CUB721028 CKD721028:CKF721028 CAH721028:CAJ721028 BQL721028:BQN721028 BGP721028:BGR721028 AWT721028:AWV721028 AMX721028:AMZ721028 ADB721028:ADD721028 TF721028:TH721028 JJ721028:JL721028 N721028:P721028 WVV655492:WVX655492 WLZ655492:WMB655492 WCD655492:WCF655492 VSH655492:VSJ655492 VIL655492:VIN655492 UYP655492:UYR655492 UOT655492:UOV655492 UEX655492:UEZ655492 TVB655492:TVD655492 TLF655492:TLH655492 TBJ655492:TBL655492 SRN655492:SRP655492 SHR655492:SHT655492 RXV655492:RXX655492 RNZ655492:ROB655492 RED655492:REF655492 QUH655492:QUJ655492 QKL655492:QKN655492 QAP655492:QAR655492 PQT655492:PQV655492 PGX655492:PGZ655492 OXB655492:OXD655492 ONF655492:ONH655492 ODJ655492:ODL655492 NTN655492:NTP655492 NJR655492:NJT655492 MZV655492:MZX655492 MPZ655492:MQB655492 MGD655492:MGF655492 LWH655492:LWJ655492 LML655492:LMN655492 LCP655492:LCR655492 KST655492:KSV655492 KIX655492:KIZ655492 JZB655492:JZD655492 JPF655492:JPH655492 JFJ655492:JFL655492 IVN655492:IVP655492 ILR655492:ILT655492 IBV655492:IBX655492 HRZ655492:HSB655492 HID655492:HIF655492 GYH655492:GYJ655492 GOL655492:GON655492 GEP655492:GER655492 FUT655492:FUV655492 FKX655492:FKZ655492 FBB655492:FBD655492 ERF655492:ERH655492 EHJ655492:EHL655492 DXN655492:DXP655492 DNR655492:DNT655492 DDV655492:DDX655492 CTZ655492:CUB655492 CKD655492:CKF655492 CAH655492:CAJ655492 BQL655492:BQN655492 BGP655492:BGR655492 AWT655492:AWV655492 AMX655492:AMZ655492 ADB655492:ADD655492 TF655492:TH655492 JJ655492:JL655492 N655492:P655492 WVV589956:WVX589956 WLZ589956:WMB589956 WCD589956:WCF589956 VSH589956:VSJ589956 VIL589956:VIN589956 UYP589956:UYR589956 UOT589956:UOV589956 UEX589956:UEZ589956 TVB589956:TVD589956 TLF589956:TLH589956 TBJ589956:TBL589956 SRN589956:SRP589956 SHR589956:SHT589956 RXV589956:RXX589956 RNZ589956:ROB589956 RED589956:REF589956 QUH589956:QUJ589956 QKL589956:QKN589956 QAP589956:QAR589956 PQT589956:PQV589956 PGX589956:PGZ589956 OXB589956:OXD589956 ONF589956:ONH589956 ODJ589956:ODL589956 NTN589956:NTP589956 NJR589956:NJT589956 MZV589956:MZX589956 MPZ589956:MQB589956 MGD589956:MGF589956 LWH589956:LWJ589956 LML589956:LMN589956 LCP589956:LCR589956 KST589956:KSV589956 KIX589956:KIZ589956 JZB589956:JZD589956 JPF589956:JPH589956 JFJ589956:JFL589956 IVN589956:IVP589956 ILR589956:ILT589956 IBV589956:IBX589956 HRZ589956:HSB589956 HID589956:HIF589956 GYH589956:GYJ589956 GOL589956:GON589956 GEP589956:GER589956 FUT589956:FUV589956 FKX589956:FKZ589956 FBB589956:FBD589956 ERF589956:ERH589956 EHJ589956:EHL589956 DXN589956:DXP589956 DNR589956:DNT589956 DDV589956:DDX589956 CTZ589956:CUB589956 CKD589956:CKF589956 CAH589956:CAJ589956 BQL589956:BQN589956 BGP589956:BGR589956 AWT589956:AWV589956 AMX589956:AMZ589956 ADB589956:ADD589956 TF589956:TH589956 JJ589956:JL589956 N589956:P589956 WVV524420:WVX524420 WLZ524420:WMB524420 WCD524420:WCF524420 VSH524420:VSJ524420 VIL524420:VIN524420 UYP524420:UYR524420 UOT524420:UOV524420 UEX524420:UEZ524420 TVB524420:TVD524420 TLF524420:TLH524420 TBJ524420:TBL524420 SRN524420:SRP524420 SHR524420:SHT524420 RXV524420:RXX524420 RNZ524420:ROB524420 RED524420:REF524420 QUH524420:QUJ524420 QKL524420:QKN524420 QAP524420:QAR524420 PQT524420:PQV524420 PGX524420:PGZ524420 OXB524420:OXD524420 ONF524420:ONH524420 ODJ524420:ODL524420 NTN524420:NTP524420 NJR524420:NJT524420 MZV524420:MZX524420 MPZ524420:MQB524420 MGD524420:MGF524420 LWH524420:LWJ524420 LML524420:LMN524420 LCP524420:LCR524420 KST524420:KSV524420 KIX524420:KIZ524420 JZB524420:JZD524420 JPF524420:JPH524420 JFJ524420:JFL524420 IVN524420:IVP524420 ILR524420:ILT524420 IBV524420:IBX524420 HRZ524420:HSB524420 HID524420:HIF524420 GYH524420:GYJ524420 GOL524420:GON524420 GEP524420:GER524420 FUT524420:FUV524420 FKX524420:FKZ524420 FBB524420:FBD524420 ERF524420:ERH524420 EHJ524420:EHL524420 DXN524420:DXP524420 DNR524420:DNT524420 DDV524420:DDX524420 CTZ524420:CUB524420 CKD524420:CKF524420 CAH524420:CAJ524420 BQL524420:BQN524420 BGP524420:BGR524420 AWT524420:AWV524420 AMX524420:AMZ524420 ADB524420:ADD524420 TF524420:TH524420 JJ524420:JL524420 N524420:P524420 WVV458884:WVX458884 WLZ458884:WMB458884 WCD458884:WCF458884 VSH458884:VSJ458884 VIL458884:VIN458884 UYP458884:UYR458884 UOT458884:UOV458884 UEX458884:UEZ458884 TVB458884:TVD458884 TLF458884:TLH458884 TBJ458884:TBL458884 SRN458884:SRP458884 SHR458884:SHT458884 RXV458884:RXX458884 RNZ458884:ROB458884 RED458884:REF458884 QUH458884:QUJ458884 QKL458884:QKN458884 QAP458884:QAR458884 PQT458884:PQV458884 PGX458884:PGZ458884 OXB458884:OXD458884 ONF458884:ONH458884 ODJ458884:ODL458884 NTN458884:NTP458884 NJR458884:NJT458884 MZV458884:MZX458884 MPZ458884:MQB458884 MGD458884:MGF458884 LWH458884:LWJ458884 LML458884:LMN458884 LCP458884:LCR458884 KST458884:KSV458884 KIX458884:KIZ458884 JZB458884:JZD458884 JPF458884:JPH458884 JFJ458884:JFL458884 IVN458884:IVP458884 ILR458884:ILT458884 IBV458884:IBX458884 HRZ458884:HSB458884 HID458884:HIF458884 GYH458884:GYJ458884 GOL458884:GON458884 GEP458884:GER458884 FUT458884:FUV458884 FKX458884:FKZ458884 FBB458884:FBD458884 ERF458884:ERH458884 EHJ458884:EHL458884 DXN458884:DXP458884 DNR458884:DNT458884 DDV458884:DDX458884 CTZ458884:CUB458884 CKD458884:CKF458884 CAH458884:CAJ458884 BQL458884:BQN458884 BGP458884:BGR458884 AWT458884:AWV458884 AMX458884:AMZ458884 ADB458884:ADD458884 TF458884:TH458884 JJ458884:JL458884 N458884:P458884 WVV393348:WVX393348 WLZ393348:WMB393348 WCD393348:WCF393348 VSH393348:VSJ393348 VIL393348:VIN393348 UYP393348:UYR393348 UOT393348:UOV393348 UEX393348:UEZ393348 TVB393348:TVD393348 TLF393348:TLH393348 TBJ393348:TBL393348 SRN393348:SRP393348 SHR393348:SHT393348 RXV393348:RXX393348 RNZ393348:ROB393348 RED393348:REF393348 QUH393348:QUJ393348 QKL393348:QKN393348 QAP393348:QAR393348 PQT393348:PQV393348 PGX393348:PGZ393348 OXB393348:OXD393348 ONF393348:ONH393348 ODJ393348:ODL393348 NTN393348:NTP393348 NJR393348:NJT393348 MZV393348:MZX393348 MPZ393348:MQB393348 MGD393348:MGF393348 LWH393348:LWJ393348 LML393348:LMN393348 LCP393348:LCR393348 KST393348:KSV393348 KIX393348:KIZ393348 JZB393348:JZD393348 JPF393348:JPH393348 JFJ393348:JFL393348 IVN393348:IVP393348 ILR393348:ILT393348 IBV393348:IBX393348 HRZ393348:HSB393348 HID393348:HIF393348 GYH393348:GYJ393348 GOL393348:GON393348 GEP393348:GER393348 FUT393348:FUV393348 FKX393348:FKZ393348 FBB393348:FBD393348 ERF393348:ERH393348 EHJ393348:EHL393348 DXN393348:DXP393348 DNR393348:DNT393348 DDV393348:DDX393348 CTZ393348:CUB393348 CKD393348:CKF393348 CAH393348:CAJ393348 BQL393348:BQN393348 BGP393348:BGR393348 AWT393348:AWV393348 AMX393348:AMZ393348 ADB393348:ADD393348 TF393348:TH393348 JJ393348:JL393348 N393348:P393348 WVV327812:WVX327812 WLZ327812:WMB327812 WCD327812:WCF327812 VSH327812:VSJ327812 VIL327812:VIN327812 UYP327812:UYR327812 UOT327812:UOV327812 UEX327812:UEZ327812 TVB327812:TVD327812 TLF327812:TLH327812 TBJ327812:TBL327812 SRN327812:SRP327812 SHR327812:SHT327812 RXV327812:RXX327812 RNZ327812:ROB327812 RED327812:REF327812 QUH327812:QUJ327812 QKL327812:QKN327812 QAP327812:QAR327812 PQT327812:PQV327812 PGX327812:PGZ327812 OXB327812:OXD327812 ONF327812:ONH327812 ODJ327812:ODL327812 NTN327812:NTP327812 NJR327812:NJT327812 MZV327812:MZX327812 MPZ327812:MQB327812 MGD327812:MGF327812 LWH327812:LWJ327812 LML327812:LMN327812 LCP327812:LCR327812 KST327812:KSV327812 KIX327812:KIZ327812 JZB327812:JZD327812 JPF327812:JPH327812 JFJ327812:JFL327812 IVN327812:IVP327812 ILR327812:ILT327812 IBV327812:IBX327812 HRZ327812:HSB327812 HID327812:HIF327812 GYH327812:GYJ327812 GOL327812:GON327812 GEP327812:GER327812 FUT327812:FUV327812 FKX327812:FKZ327812 FBB327812:FBD327812 ERF327812:ERH327812 EHJ327812:EHL327812 DXN327812:DXP327812 DNR327812:DNT327812 DDV327812:DDX327812 CTZ327812:CUB327812 CKD327812:CKF327812 CAH327812:CAJ327812 BQL327812:BQN327812 BGP327812:BGR327812 AWT327812:AWV327812 AMX327812:AMZ327812 ADB327812:ADD327812 TF327812:TH327812 JJ327812:JL327812 N327812:P327812 WVV262276:WVX262276 WLZ262276:WMB262276 WCD262276:WCF262276 VSH262276:VSJ262276 VIL262276:VIN262276 UYP262276:UYR262276 UOT262276:UOV262276 UEX262276:UEZ262276 TVB262276:TVD262276 TLF262276:TLH262276 TBJ262276:TBL262276 SRN262276:SRP262276 SHR262276:SHT262276 RXV262276:RXX262276 RNZ262276:ROB262276 RED262276:REF262276 QUH262276:QUJ262276 QKL262276:QKN262276 QAP262276:QAR262276 PQT262276:PQV262276 PGX262276:PGZ262276 OXB262276:OXD262276 ONF262276:ONH262276 ODJ262276:ODL262276 NTN262276:NTP262276 NJR262276:NJT262276 MZV262276:MZX262276 MPZ262276:MQB262276 MGD262276:MGF262276 LWH262276:LWJ262276 LML262276:LMN262276 LCP262276:LCR262276 KST262276:KSV262276 KIX262276:KIZ262276 JZB262276:JZD262276 JPF262276:JPH262276 JFJ262276:JFL262276 IVN262276:IVP262276 ILR262276:ILT262276 IBV262276:IBX262276 HRZ262276:HSB262276 HID262276:HIF262276 GYH262276:GYJ262276 GOL262276:GON262276 GEP262276:GER262276 FUT262276:FUV262276 FKX262276:FKZ262276 FBB262276:FBD262276 ERF262276:ERH262276 EHJ262276:EHL262276 DXN262276:DXP262276 DNR262276:DNT262276 DDV262276:DDX262276 CTZ262276:CUB262276 CKD262276:CKF262276 CAH262276:CAJ262276 BQL262276:BQN262276 BGP262276:BGR262276 AWT262276:AWV262276 AMX262276:AMZ262276 ADB262276:ADD262276 TF262276:TH262276 JJ262276:JL262276 N262276:P262276 WVV196740:WVX196740 WLZ196740:WMB196740 WCD196740:WCF196740 VSH196740:VSJ196740 VIL196740:VIN196740 UYP196740:UYR196740 UOT196740:UOV196740 UEX196740:UEZ196740 TVB196740:TVD196740 TLF196740:TLH196740 TBJ196740:TBL196740 SRN196740:SRP196740 SHR196740:SHT196740 RXV196740:RXX196740 RNZ196740:ROB196740 RED196740:REF196740 QUH196740:QUJ196740 QKL196740:QKN196740 QAP196740:QAR196740 PQT196740:PQV196740 PGX196740:PGZ196740 OXB196740:OXD196740 ONF196740:ONH196740 ODJ196740:ODL196740 NTN196740:NTP196740 NJR196740:NJT196740 MZV196740:MZX196740 MPZ196740:MQB196740 MGD196740:MGF196740 LWH196740:LWJ196740 LML196740:LMN196740 LCP196740:LCR196740 KST196740:KSV196740 KIX196740:KIZ196740 JZB196740:JZD196740 JPF196740:JPH196740 JFJ196740:JFL196740 IVN196740:IVP196740 ILR196740:ILT196740 IBV196740:IBX196740 HRZ196740:HSB196740 HID196740:HIF196740 GYH196740:GYJ196740 GOL196740:GON196740 GEP196740:GER196740 FUT196740:FUV196740 FKX196740:FKZ196740 FBB196740:FBD196740 ERF196740:ERH196740 EHJ196740:EHL196740 DXN196740:DXP196740 DNR196740:DNT196740 DDV196740:DDX196740 CTZ196740:CUB196740 CKD196740:CKF196740 CAH196740:CAJ196740 BQL196740:BQN196740 BGP196740:BGR196740 AWT196740:AWV196740 AMX196740:AMZ196740 ADB196740:ADD196740 TF196740:TH196740 JJ196740:JL196740 N196740:P196740 WVV131204:WVX131204 WLZ131204:WMB131204 WCD131204:WCF131204 VSH131204:VSJ131204 VIL131204:VIN131204 UYP131204:UYR131204 UOT131204:UOV131204 UEX131204:UEZ131204 TVB131204:TVD131204 TLF131204:TLH131204 TBJ131204:TBL131204 SRN131204:SRP131204 SHR131204:SHT131204 RXV131204:RXX131204 RNZ131204:ROB131204 RED131204:REF131204 QUH131204:QUJ131204 QKL131204:QKN131204 QAP131204:QAR131204 PQT131204:PQV131204 PGX131204:PGZ131204 OXB131204:OXD131204 ONF131204:ONH131204 ODJ131204:ODL131204 NTN131204:NTP131204 NJR131204:NJT131204 MZV131204:MZX131204 MPZ131204:MQB131204 MGD131204:MGF131204 LWH131204:LWJ131204 LML131204:LMN131204 LCP131204:LCR131204 KST131204:KSV131204 KIX131204:KIZ131204 JZB131204:JZD131204 JPF131204:JPH131204 JFJ131204:JFL131204 IVN131204:IVP131204 ILR131204:ILT131204 IBV131204:IBX131204 HRZ131204:HSB131204 HID131204:HIF131204 GYH131204:GYJ131204 GOL131204:GON131204 GEP131204:GER131204 FUT131204:FUV131204 FKX131204:FKZ131204 FBB131204:FBD131204 ERF131204:ERH131204 EHJ131204:EHL131204 DXN131204:DXP131204 DNR131204:DNT131204 DDV131204:DDX131204 CTZ131204:CUB131204 CKD131204:CKF131204 CAH131204:CAJ131204 BQL131204:BQN131204 BGP131204:BGR131204 AWT131204:AWV131204 AMX131204:AMZ131204 ADB131204:ADD131204 TF131204:TH131204 JJ131204:JL131204 N131204:P131204 WVV65668:WVX65668 WLZ65668:WMB65668 WCD65668:WCF65668 VSH65668:VSJ65668 VIL65668:VIN65668 UYP65668:UYR65668 UOT65668:UOV65668 UEX65668:UEZ65668 TVB65668:TVD65668 TLF65668:TLH65668 TBJ65668:TBL65668 SRN65668:SRP65668 SHR65668:SHT65668 RXV65668:RXX65668 RNZ65668:ROB65668 RED65668:REF65668 QUH65668:QUJ65668 QKL65668:QKN65668 QAP65668:QAR65668 PQT65668:PQV65668 PGX65668:PGZ65668 OXB65668:OXD65668 ONF65668:ONH65668 ODJ65668:ODL65668 NTN65668:NTP65668 NJR65668:NJT65668 MZV65668:MZX65668 MPZ65668:MQB65668 MGD65668:MGF65668 LWH65668:LWJ65668 LML65668:LMN65668 LCP65668:LCR65668 KST65668:KSV65668 KIX65668:KIZ65668 JZB65668:JZD65668 JPF65668:JPH65668 JFJ65668:JFL65668 IVN65668:IVP65668 ILR65668:ILT65668 IBV65668:IBX65668 HRZ65668:HSB65668 HID65668:HIF65668 GYH65668:GYJ65668 GOL65668:GON65668 GEP65668:GER65668 FUT65668:FUV65668 FKX65668:FKZ65668 FBB65668:FBD65668 ERF65668:ERH65668 EHJ65668:EHL65668 DXN65668:DXP65668 DNR65668:DNT65668 DDV65668:DDX65668 CTZ65668:CUB65668 CKD65668:CKF65668 CAH65668:CAJ65668 BQL65668:BQN65668 BGP65668:BGR65668 AWT65668:AWV65668 AMX65668:AMZ65668 ADB65668:ADD65668 TF65668:TH65668 JJ65668:JL65668 N65668:P65668 WVV983173 WLZ983173 WCD983173 VSH983173 VIL983173 UYP983173 UOT983173 UEX983173 TVB983173 TLF983173 TBJ983173 SRN983173 SHR983173 RXV983173 RNZ983173 RED983173 QUH983173 QKL983173 QAP983173 PQT983173 PGX983173 OXB983173 ONF983173 ODJ983173 NTN983173 NJR983173 MZV983173 MPZ983173 MGD983173 LWH983173 LML983173 LCP983173 KST983173 KIX983173 JZB983173 JPF983173 JFJ983173 IVN983173 ILR983173 IBV983173 HRZ983173 HID983173 GYH983173 GOL983173 GEP983173 FUT983173 FKX983173 FBB983173 ERF983173 EHJ983173 DXN983173 DNR983173 DDV983173 CTZ983173 CKD983173 CAH983173 BQL983173 BGP983173 AWT983173 AMX983173 ADB983173 TF983173 JJ983173 N983173 WVV917637 WLZ917637 WCD917637 VSH917637 VIL917637 UYP917637 UOT917637 UEX917637 TVB917637 TLF917637 TBJ917637 SRN917637 SHR917637 RXV917637 RNZ917637 RED917637 QUH917637 QKL917637 QAP917637 PQT917637 PGX917637 OXB917637 ONF917637 ODJ917637 NTN917637 NJR917637 MZV917637 MPZ917637 MGD917637 LWH917637 LML917637 LCP917637 KST917637 KIX917637 JZB917637 JPF917637 JFJ917637 IVN917637 ILR917637 IBV917637 HRZ917637 HID917637 GYH917637 GOL917637 GEP917637 FUT917637 FKX917637 FBB917637 ERF917637 EHJ917637 DXN917637 DNR917637 DDV917637 CTZ917637 CKD917637 CAH917637 BQL917637 BGP917637 AWT917637 AMX917637 ADB917637 TF917637 JJ917637 N917637 WVV852101 WLZ852101 WCD852101 VSH852101 VIL852101 UYP852101 UOT852101 UEX852101 TVB852101 TLF852101 TBJ852101 SRN852101 SHR852101 RXV852101 RNZ852101 RED852101 QUH852101 QKL852101 QAP852101 PQT852101 PGX852101 OXB852101 ONF852101 ODJ852101 NTN852101 NJR852101 MZV852101 MPZ852101 MGD852101 LWH852101 LML852101 LCP852101 KST852101 KIX852101 JZB852101 JPF852101 JFJ852101 IVN852101 ILR852101 IBV852101 HRZ852101 HID852101 GYH852101 GOL852101 GEP852101 FUT852101 FKX852101 FBB852101 ERF852101 EHJ852101 DXN852101 DNR852101 DDV852101 CTZ852101 CKD852101 CAH852101 BQL852101 BGP852101 AWT852101 AMX852101 ADB852101 TF852101 JJ852101 N852101 WVV786565 WLZ786565 WCD786565 VSH786565 VIL786565 UYP786565 UOT786565 UEX786565 TVB786565 TLF786565 TBJ786565 SRN786565 SHR786565 RXV786565 RNZ786565 RED786565 QUH786565 QKL786565 QAP786565 PQT786565 PGX786565 OXB786565 ONF786565 ODJ786565 NTN786565 NJR786565 MZV786565 MPZ786565 MGD786565 LWH786565 LML786565 LCP786565 KST786565 KIX786565 JZB786565 JPF786565 JFJ786565 IVN786565 ILR786565 IBV786565 HRZ786565 HID786565 GYH786565 GOL786565 GEP786565 FUT786565 FKX786565 FBB786565 ERF786565 EHJ786565 DXN786565 DNR786565 DDV786565 CTZ786565 CKD786565 CAH786565 BQL786565 BGP786565 AWT786565 AMX786565 ADB786565 TF786565 JJ786565 N786565 WVV721029 WLZ721029 WCD721029 VSH721029 VIL721029 UYP721029 UOT721029 UEX721029 TVB721029 TLF721029 TBJ721029 SRN721029 SHR721029 RXV721029 RNZ721029 RED721029 QUH721029 QKL721029 QAP721029 PQT721029 PGX721029 OXB721029 ONF721029 ODJ721029 NTN721029 NJR721029 MZV721029 MPZ721029 MGD721029 LWH721029 LML721029 LCP721029 KST721029 KIX721029 JZB721029 JPF721029 JFJ721029 IVN721029 ILR721029 IBV721029 HRZ721029 HID721029 GYH721029 GOL721029 GEP721029 FUT721029 FKX721029 FBB721029 ERF721029 EHJ721029 DXN721029 DNR721029 DDV721029 CTZ721029 CKD721029 CAH721029 BQL721029 BGP721029 AWT721029 AMX721029 ADB721029 TF721029 JJ721029 N721029 WVV655493 WLZ655493 WCD655493 VSH655493 VIL655493 UYP655493 UOT655493 UEX655493 TVB655493 TLF655493 TBJ655493 SRN655493 SHR655493 RXV655493 RNZ655493 RED655493 QUH655493 QKL655493 QAP655493 PQT655493 PGX655493 OXB655493 ONF655493 ODJ655493 NTN655493 NJR655493 MZV655493 MPZ655493 MGD655493 LWH655493 LML655493 LCP655493 KST655493 KIX655493 JZB655493 JPF655493 JFJ655493 IVN655493 ILR655493 IBV655493 HRZ655493 HID655493 GYH655493 GOL655493 GEP655493 FUT655493 FKX655493 FBB655493 ERF655493 EHJ655493 DXN655493 DNR655493 DDV655493 CTZ655493 CKD655493 CAH655493 BQL655493 BGP655493 AWT655493 AMX655493 ADB655493 TF655493 JJ655493 N655493 WVV589957 WLZ589957 WCD589957 VSH589957 VIL589957 UYP589957 UOT589957 UEX589957 TVB589957 TLF589957 TBJ589957 SRN589957 SHR589957 RXV589957 RNZ589957 RED589957 QUH589957 QKL589957 QAP589957 PQT589957 PGX589957 OXB589957 ONF589957 ODJ589957 NTN589957 NJR589957 MZV589957 MPZ589957 MGD589957 LWH589957 LML589957 LCP589957 KST589957 KIX589957 JZB589957 JPF589957 JFJ589957 IVN589957 ILR589957 IBV589957 HRZ589957 HID589957 GYH589957 GOL589957 GEP589957 FUT589957 FKX589957 FBB589957 ERF589957 EHJ589957 DXN589957 DNR589957 DDV589957 CTZ589957 CKD589957 CAH589957 BQL589957 BGP589957 AWT589957 AMX589957 ADB589957 TF589957 JJ589957 N589957 WVV524421 WLZ524421 WCD524421 VSH524421 VIL524421 UYP524421 UOT524421 UEX524421 TVB524421 TLF524421 TBJ524421 SRN524421 SHR524421 RXV524421 RNZ524421 RED524421 QUH524421 QKL524421 QAP524421 PQT524421 PGX524421 OXB524421 ONF524421 ODJ524421 NTN524421 NJR524421 MZV524421 MPZ524421 MGD524421 LWH524421 LML524421 LCP524421 KST524421 KIX524421 JZB524421 JPF524421 JFJ524421 IVN524421 ILR524421 IBV524421 HRZ524421 HID524421 GYH524421 GOL524421 GEP524421 FUT524421 FKX524421 FBB524421 ERF524421 EHJ524421 DXN524421 DNR524421 DDV524421 CTZ524421 CKD524421 CAH524421 BQL524421 BGP524421 AWT524421 AMX524421 ADB524421 TF524421 JJ524421 N524421 WVV458885 WLZ458885 WCD458885 VSH458885 VIL458885 UYP458885 UOT458885 UEX458885 TVB458885 TLF458885 TBJ458885 SRN458885 SHR458885 RXV458885 RNZ458885 RED458885 QUH458885 QKL458885 QAP458885 PQT458885 PGX458885 OXB458885 ONF458885 ODJ458885 NTN458885 NJR458885 MZV458885 MPZ458885 MGD458885 LWH458885 LML458885 LCP458885 KST458885 KIX458885 JZB458885 JPF458885 JFJ458885 IVN458885 ILR458885 IBV458885 HRZ458885 HID458885 GYH458885 GOL458885 GEP458885 FUT458885 FKX458885 FBB458885 ERF458885 EHJ458885 DXN458885 DNR458885 DDV458885 CTZ458885 CKD458885 CAH458885 BQL458885 BGP458885 AWT458885 AMX458885 ADB458885 TF458885 JJ458885 N458885 WVV393349 WLZ393349 WCD393349 VSH393349 VIL393349 UYP393349 UOT393349 UEX393349 TVB393349 TLF393349 TBJ393349 SRN393349 SHR393349 RXV393349 RNZ393349 RED393349 QUH393349 QKL393349 QAP393349 PQT393349 PGX393349 OXB393349 ONF393349 ODJ393349 NTN393349 NJR393349 MZV393349 MPZ393349 MGD393349 LWH393349 LML393349 LCP393349 KST393349 KIX393349 JZB393349 JPF393349 JFJ393349 IVN393349 ILR393349 IBV393349 HRZ393349 HID393349 GYH393349 GOL393349 GEP393349 FUT393349 FKX393349 FBB393349 ERF393349 EHJ393349 DXN393349 DNR393349 DDV393349 CTZ393349 CKD393349 CAH393349 BQL393349 BGP393349 AWT393349 AMX393349 ADB393349 TF393349 JJ393349 N393349 WVV327813 WLZ327813 WCD327813 VSH327813 VIL327813 UYP327813 UOT327813 UEX327813 TVB327813 TLF327813 TBJ327813 SRN327813 SHR327813 RXV327813 RNZ327813 RED327813 QUH327813 QKL327813 QAP327813 PQT327813 PGX327813 OXB327813 ONF327813 ODJ327813 NTN327813 NJR327813 MZV327813 MPZ327813 MGD327813 LWH327813 LML327813 LCP327813 KST327813 KIX327813 JZB327813 JPF327813 JFJ327813 IVN327813 ILR327813 IBV327813 HRZ327813 HID327813 GYH327813 GOL327813 GEP327813 FUT327813 FKX327813 FBB327813 ERF327813 EHJ327813 DXN327813 DNR327813 DDV327813 CTZ327813 CKD327813 CAH327813 BQL327813 BGP327813 AWT327813 AMX327813 ADB327813 TF327813 JJ327813 N327813 WVV262277 WLZ262277 WCD262277 VSH262277 VIL262277 UYP262277 UOT262277 UEX262277 TVB262277 TLF262277 TBJ262277 SRN262277 SHR262277 RXV262277 RNZ262277 RED262277 QUH262277 QKL262277 QAP262277 PQT262277 PGX262277 OXB262277 ONF262277 ODJ262277 NTN262277 NJR262277 MZV262277 MPZ262277 MGD262277 LWH262277 LML262277 LCP262277 KST262277 KIX262277 JZB262277 JPF262277 JFJ262277 IVN262277 ILR262277 IBV262277 HRZ262277 HID262277 GYH262277 GOL262277 GEP262277 FUT262277 FKX262277 FBB262277 ERF262277 EHJ262277 DXN262277 DNR262277 DDV262277 CTZ262277 CKD262277 CAH262277 BQL262277 BGP262277 AWT262277 AMX262277 ADB262277 TF262277 JJ262277 N262277 WVV196741 WLZ196741 WCD196741 VSH196741 VIL196741 UYP196741 UOT196741 UEX196741 TVB196741 TLF196741 TBJ196741 SRN196741 SHR196741 RXV196741 RNZ196741 RED196741 QUH196741 QKL196741 QAP196741 PQT196741 PGX196741 OXB196741 ONF196741 ODJ196741 NTN196741 NJR196741 MZV196741 MPZ196741 MGD196741 LWH196741 LML196741 LCP196741 KST196741 KIX196741 JZB196741 JPF196741 JFJ196741 IVN196741 ILR196741 IBV196741 HRZ196741 HID196741 GYH196741 GOL196741 GEP196741 FUT196741 FKX196741 FBB196741 ERF196741 EHJ196741 DXN196741 DNR196741 DDV196741 CTZ196741 CKD196741 CAH196741 BQL196741 BGP196741 AWT196741 AMX196741 ADB196741 TF196741 JJ196741 N196741 WVV131205 WLZ131205 WCD131205 VSH131205 VIL131205 UYP131205 UOT131205 UEX131205 TVB131205 TLF131205 TBJ131205 SRN131205 SHR131205 RXV131205 RNZ131205 RED131205 QUH131205 QKL131205 QAP131205 PQT131205 PGX131205 OXB131205 ONF131205 ODJ131205 NTN131205 NJR131205 MZV131205 MPZ131205 MGD131205 LWH131205 LML131205 LCP131205 KST131205 KIX131205 JZB131205 JPF131205 JFJ131205 IVN131205 ILR131205 IBV131205 HRZ131205 HID131205 GYH131205 GOL131205 GEP131205 FUT131205 FKX131205 FBB131205 ERF131205 EHJ131205 DXN131205 DNR131205 DDV131205 CTZ131205 CKD131205 CAH131205 BQL131205 BGP131205 AWT131205 AMX131205 ADB131205 TF131205 JJ131205 N131205 WVV65669 WLZ65669 WCD65669 VSH65669 VIL65669 UYP65669 UOT65669 UEX65669 TVB65669 TLF65669 TBJ65669 SRN65669 SHR65669 RXV65669 RNZ65669 RED65669 QUH65669 QKL65669 QAP65669 PQT65669 PGX65669 OXB65669 ONF65669 ODJ65669 NTN65669 NJR65669 MZV65669 MPZ65669 MGD65669 LWH65669 LML65669 LCP65669 KST65669 KIX65669 JZB65669 JPF65669 JFJ65669 IVN65669 ILR65669 IBV65669 HRZ65669 HID65669 GYH65669 GOL65669 GEP65669 FUT65669 FKX65669 FBB65669 ERF65669 EHJ65669 DXN65669 DNR65669 DDV65669 CTZ65669 CKD65669 CAH65669 BQL65669 BGP65669 AWT65669 AMX65669 ADB65669 TF65669 JJ65669 N65669 WVL983178:WVL983179 WLP983178:WLP983179 WBT983178:WBT983179 VRX983178:VRX983179 VIB983178:VIB983179 UYF983178:UYF983179 UOJ983178:UOJ983179 UEN983178:UEN983179 TUR983178:TUR983179 TKV983178:TKV983179 TAZ983178:TAZ983179 SRD983178:SRD983179 SHH983178:SHH983179 RXL983178:RXL983179 RNP983178:RNP983179 RDT983178:RDT983179 QTX983178:QTX983179 QKB983178:QKB983179 QAF983178:QAF983179 PQJ983178:PQJ983179 PGN983178:PGN983179 OWR983178:OWR983179 OMV983178:OMV983179 OCZ983178:OCZ983179 NTD983178:NTD983179 NJH983178:NJH983179 MZL983178:MZL983179 MPP983178:MPP983179 MFT983178:MFT983179 LVX983178:LVX983179 LMB983178:LMB983179 LCF983178:LCF983179 KSJ983178:KSJ983179 KIN983178:KIN983179 JYR983178:JYR983179 JOV983178:JOV983179 JEZ983178:JEZ983179 IVD983178:IVD983179 ILH983178:ILH983179 IBL983178:IBL983179 HRP983178:HRP983179 HHT983178:HHT983179 GXX983178:GXX983179 GOB983178:GOB983179 GEF983178:GEF983179 FUJ983178:FUJ983179 FKN983178:FKN983179 FAR983178:FAR983179 EQV983178:EQV983179 EGZ983178:EGZ983179 DXD983178:DXD983179 DNH983178:DNH983179 DDL983178:DDL983179 CTP983178:CTP983179 CJT983178:CJT983179 BZX983178:BZX983179 BQB983178:BQB983179 BGF983178:BGF983179 AWJ983178:AWJ983179 AMN983178:AMN983179 ACR983178:ACR983179 SV983178:SV983179 IZ983178:IZ983179 C983178:C983179 WVL917642:WVL917643 WLP917642:WLP917643 WBT917642:WBT917643 VRX917642:VRX917643 VIB917642:VIB917643 UYF917642:UYF917643 UOJ917642:UOJ917643 UEN917642:UEN917643 TUR917642:TUR917643 TKV917642:TKV917643 TAZ917642:TAZ917643 SRD917642:SRD917643 SHH917642:SHH917643 RXL917642:RXL917643 RNP917642:RNP917643 RDT917642:RDT917643 QTX917642:QTX917643 QKB917642:QKB917643 QAF917642:QAF917643 PQJ917642:PQJ917643 PGN917642:PGN917643 OWR917642:OWR917643 OMV917642:OMV917643 OCZ917642:OCZ917643 NTD917642:NTD917643 NJH917642:NJH917643 MZL917642:MZL917643 MPP917642:MPP917643 MFT917642:MFT917643 LVX917642:LVX917643 LMB917642:LMB917643 LCF917642:LCF917643 KSJ917642:KSJ917643 KIN917642:KIN917643 JYR917642:JYR917643 JOV917642:JOV917643 JEZ917642:JEZ917643 IVD917642:IVD917643 ILH917642:ILH917643 IBL917642:IBL917643 HRP917642:HRP917643 HHT917642:HHT917643 GXX917642:GXX917643 GOB917642:GOB917643 GEF917642:GEF917643 FUJ917642:FUJ917643 FKN917642:FKN917643 FAR917642:FAR917643 EQV917642:EQV917643 EGZ917642:EGZ917643 DXD917642:DXD917643 DNH917642:DNH917643 DDL917642:DDL917643 CTP917642:CTP917643 CJT917642:CJT917643 BZX917642:BZX917643 BQB917642:BQB917643 BGF917642:BGF917643 AWJ917642:AWJ917643 AMN917642:AMN917643 ACR917642:ACR917643 SV917642:SV917643 IZ917642:IZ917643 C917642:C917643 WVL852106:WVL852107 WLP852106:WLP852107 WBT852106:WBT852107 VRX852106:VRX852107 VIB852106:VIB852107 UYF852106:UYF852107 UOJ852106:UOJ852107 UEN852106:UEN852107 TUR852106:TUR852107 TKV852106:TKV852107 TAZ852106:TAZ852107 SRD852106:SRD852107 SHH852106:SHH852107 RXL852106:RXL852107 RNP852106:RNP852107 RDT852106:RDT852107 QTX852106:QTX852107 QKB852106:QKB852107 QAF852106:QAF852107 PQJ852106:PQJ852107 PGN852106:PGN852107 OWR852106:OWR852107 OMV852106:OMV852107 OCZ852106:OCZ852107 NTD852106:NTD852107 NJH852106:NJH852107 MZL852106:MZL852107 MPP852106:MPP852107 MFT852106:MFT852107 LVX852106:LVX852107 LMB852106:LMB852107 LCF852106:LCF852107 KSJ852106:KSJ852107 KIN852106:KIN852107 JYR852106:JYR852107 JOV852106:JOV852107 JEZ852106:JEZ852107 IVD852106:IVD852107 ILH852106:ILH852107 IBL852106:IBL852107 HRP852106:HRP852107 HHT852106:HHT852107 GXX852106:GXX852107 GOB852106:GOB852107 GEF852106:GEF852107 FUJ852106:FUJ852107 FKN852106:FKN852107 FAR852106:FAR852107 EQV852106:EQV852107 EGZ852106:EGZ852107 DXD852106:DXD852107 DNH852106:DNH852107 DDL852106:DDL852107 CTP852106:CTP852107 CJT852106:CJT852107 BZX852106:BZX852107 BQB852106:BQB852107 BGF852106:BGF852107 AWJ852106:AWJ852107 AMN852106:AMN852107 ACR852106:ACR852107 SV852106:SV852107 IZ852106:IZ852107 C852106:C852107 WVL786570:WVL786571 WLP786570:WLP786571 WBT786570:WBT786571 VRX786570:VRX786571 VIB786570:VIB786571 UYF786570:UYF786571 UOJ786570:UOJ786571 UEN786570:UEN786571 TUR786570:TUR786571 TKV786570:TKV786571 TAZ786570:TAZ786571 SRD786570:SRD786571 SHH786570:SHH786571 RXL786570:RXL786571 RNP786570:RNP786571 RDT786570:RDT786571 QTX786570:QTX786571 QKB786570:QKB786571 QAF786570:QAF786571 PQJ786570:PQJ786571 PGN786570:PGN786571 OWR786570:OWR786571 OMV786570:OMV786571 OCZ786570:OCZ786571 NTD786570:NTD786571 NJH786570:NJH786571 MZL786570:MZL786571 MPP786570:MPP786571 MFT786570:MFT786571 LVX786570:LVX786571 LMB786570:LMB786571 LCF786570:LCF786571 KSJ786570:KSJ786571 KIN786570:KIN786571 JYR786570:JYR786571 JOV786570:JOV786571 JEZ786570:JEZ786571 IVD786570:IVD786571 ILH786570:ILH786571 IBL786570:IBL786571 HRP786570:HRP786571 HHT786570:HHT786571 GXX786570:GXX786571 GOB786570:GOB786571 GEF786570:GEF786571 FUJ786570:FUJ786571 FKN786570:FKN786571 FAR786570:FAR786571 EQV786570:EQV786571 EGZ786570:EGZ786571 DXD786570:DXD786571 DNH786570:DNH786571 DDL786570:DDL786571 CTP786570:CTP786571 CJT786570:CJT786571 BZX786570:BZX786571 BQB786570:BQB786571 BGF786570:BGF786571 AWJ786570:AWJ786571 AMN786570:AMN786571 ACR786570:ACR786571 SV786570:SV786571 IZ786570:IZ786571 C786570:C786571 WVL721034:WVL721035 WLP721034:WLP721035 WBT721034:WBT721035 VRX721034:VRX721035 VIB721034:VIB721035 UYF721034:UYF721035 UOJ721034:UOJ721035 UEN721034:UEN721035 TUR721034:TUR721035 TKV721034:TKV721035 TAZ721034:TAZ721035 SRD721034:SRD721035 SHH721034:SHH721035 RXL721034:RXL721035 RNP721034:RNP721035 RDT721034:RDT721035 QTX721034:QTX721035 QKB721034:QKB721035 QAF721034:QAF721035 PQJ721034:PQJ721035 PGN721034:PGN721035 OWR721034:OWR721035 OMV721034:OMV721035 OCZ721034:OCZ721035 NTD721034:NTD721035 NJH721034:NJH721035 MZL721034:MZL721035 MPP721034:MPP721035 MFT721034:MFT721035 LVX721034:LVX721035 LMB721034:LMB721035 LCF721034:LCF721035 KSJ721034:KSJ721035 KIN721034:KIN721035 JYR721034:JYR721035 JOV721034:JOV721035 JEZ721034:JEZ721035 IVD721034:IVD721035 ILH721034:ILH721035 IBL721034:IBL721035 HRP721034:HRP721035 HHT721034:HHT721035 GXX721034:GXX721035 GOB721034:GOB721035 GEF721034:GEF721035 FUJ721034:FUJ721035 FKN721034:FKN721035 FAR721034:FAR721035 EQV721034:EQV721035 EGZ721034:EGZ721035 DXD721034:DXD721035 DNH721034:DNH721035 DDL721034:DDL721035 CTP721034:CTP721035 CJT721034:CJT721035 BZX721034:BZX721035 BQB721034:BQB721035 BGF721034:BGF721035 AWJ721034:AWJ721035 AMN721034:AMN721035 ACR721034:ACR721035 SV721034:SV721035 IZ721034:IZ721035 C721034:C721035 WVL655498:WVL655499 WLP655498:WLP655499 WBT655498:WBT655499 VRX655498:VRX655499 VIB655498:VIB655499 UYF655498:UYF655499 UOJ655498:UOJ655499 UEN655498:UEN655499 TUR655498:TUR655499 TKV655498:TKV655499 TAZ655498:TAZ655499 SRD655498:SRD655499 SHH655498:SHH655499 RXL655498:RXL655499 RNP655498:RNP655499 RDT655498:RDT655499 QTX655498:QTX655499 QKB655498:QKB655499 QAF655498:QAF655499 PQJ655498:PQJ655499 PGN655498:PGN655499 OWR655498:OWR655499 OMV655498:OMV655499 OCZ655498:OCZ655499 NTD655498:NTD655499 NJH655498:NJH655499 MZL655498:MZL655499 MPP655498:MPP655499 MFT655498:MFT655499 LVX655498:LVX655499 LMB655498:LMB655499 LCF655498:LCF655499 KSJ655498:KSJ655499 KIN655498:KIN655499 JYR655498:JYR655499 JOV655498:JOV655499 JEZ655498:JEZ655499 IVD655498:IVD655499 ILH655498:ILH655499 IBL655498:IBL655499 HRP655498:HRP655499 HHT655498:HHT655499 GXX655498:GXX655499 GOB655498:GOB655499 GEF655498:GEF655499 FUJ655498:FUJ655499 FKN655498:FKN655499 FAR655498:FAR655499 EQV655498:EQV655499 EGZ655498:EGZ655499 DXD655498:DXD655499 DNH655498:DNH655499 DDL655498:DDL655499 CTP655498:CTP655499 CJT655498:CJT655499 BZX655498:BZX655499 BQB655498:BQB655499 BGF655498:BGF655499 AWJ655498:AWJ655499 AMN655498:AMN655499 ACR655498:ACR655499 SV655498:SV655499 IZ655498:IZ655499 C655498:C655499 WVL589962:WVL589963 WLP589962:WLP589963 WBT589962:WBT589963 VRX589962:VRX589963 VIB589962:VIB589963 UYF589962:UYF589963 UOJ589962:UOJ589963 UEN589962:UEN589963 TUR589962:TUR589963 TKV589962:TKV589963 TAZ589962:TAZ589963 SRD589962:SRD589963 SHH589962:SHH589963 RXL589962:RXL589963 RNP589962:RNP589963 RDT589962:RDT589963 QTX589962:QTX589963 QKB589962:QKB589963 QAF589962:QAF589963 PQJ589962:PQJ589963 PGN589962:PGN589963 OWR589962:OWR589963 OMV589962:OMV589963 OCZ589962:OCZ589963 NTD589962:NTD589963 NJH589962:NJH589963 MZL589962:MZL589963 MPP589962:MPP589963 MFT589962:MFT589963 LVX589962:LVX589963 LMB589962:LMB589963 LCF589962:LCF589963 KSJ589962:KSJ589963 KIN589962:KIN589963 JYR589962:JYR589963 JOV589962:JOV589963 JEZ589962:JEZ589963 IVD589962:IVD589963 ILH589962:ILH589963 IBL589962:IBL589963 HRP589962:HRP589963 HHT589962:HHT589963 GXX589962:GXX589963 GOB589962:GOB589963 GEF589962:GEF589963 FUJ589962:FUJ589963 FKN589962:FKN589963 FAR589962:FAR589963 EQV589962:EQV589963 EGZ589962:EGZ589963 DXD589962:DXD589963 DNH589962:DNH589963 DDL589962:DDL589963 CTP589962:CTP589963 CJT589962:CJT589963 BZX589962:BZX589963 BQB589962:BQB589963 BGF589962:BGF589963 AWJ589962:AWJ589963 AMN589962:AMN589963 ACR589962:ACR589963 SV589962:SV589963 IZ589962:IZ589963 C589962:C589963 WVL524426:WVL524427 WLP524426:WLP524427 WBT524426:WBT524427 VRX524426:VRX524427 VIB524426:VIB524427 UYF524426:UYF524427 UOJ524426:UOJ524427 UEN524426:UEN524427 TUR524426:TUR524427 TKV524426:TKV524427 TAZ524426:TAZ524427 SRD524426:SRD524427 SHH524426:SHH524427 RXL524426:RXL524427 RNP524426:RNP524427 RDT524426:RDT524427 QTX524426:QTX524427 QKB524426:QKB524427 QAF524426:QAF524427 PQJ524426:PQJ524427 PGN524426:PGN524427 OWR524426:OWR524427 OMV524426:OMV524427 OCZ524426:OCZ524427 NTD524426:NTD524427 NJH524426:NJH524427 MZL524426:MZL524427 MPP524426:MPP524427 MFT524426:MFT524427 LVX524426:LVX524427 LMB524426:LMB524427 LCF524426:LCF524427 KSJ524426:KSJ524427 KIN524426:KIN524427 JYR524426:JYR524427 JOV524426:JOV524427 JEZ524426:JEZ524427 IVD524426:IVD524427 ILH524426:ILH524427 IBL524426:IBL524427 HRP524426:HRP524427 HHT524426:HHT524427 GXX524426:GXX524427 GOB524426:GOB524427 GEF524426:GEF524427 FUJ524426:FUJ524427 FKN524426:FKN524427 FAR524426:FAR524427 EQV524426:EQV524427 EGZ524426:EGZ524427 DXD524426:DXD524427 DNH524426:DNH524427 DDL524426:DDL524427 CTP524426:CTP524427 CJT524426:CJT524427 BZX524426:BZX524427 BQB524426:BQB524427 BGF524426:BGF524427 AWJ524426:AWJ524427 AMN524426:AMN524427 ACR524426:ACR524427 SV524426:SV524427 IZ524426:IZ524427 C524426:C524427 WVL458890:WVL458891 WLP458890:WLP458891 WBT458890:WBT458891 VRX458890:VRX458891 VIB458890:VIB458891 UYF458890:UYF458891 UOJ458890:UOJ458891 UEN458890:UEN458891 TUR458890:TUR458891 TKV458890:TKV458891 TAZ458890:TAZ458891 SRD458890:SRD458891 SHH458890:SHH458891 RXL458890:RXL458891 RNP458890:RNP458891 RDT458890:RDT458891 QTX458890:QTX458891 QKB458890:QKB458891 QAF458890:QAF458891 PQJ458890:PQJ458891 PGN458890:PGN458891 OWR458890:OWR458891 OMV458890:OMV458891 OCZ458890:OCZ458891 NTD458890:NTD458891 NJH458890:NJH458891 MZL458890:MZL458891 MPP458890:MPP458891 MFT458890:MFT458891 LVX458890:LVX458891 LMB458890:LMB458891 LCF458890:LCF458891 KSJ458890:KSJ458891 KIN458890:KIN458891 JYR458890:JYR458891 JOV458890:JOV458891 JEZ458890:JEZ458891 IVD458890:IVD458891 ILH458890:ILH458891 IBL458890:IBL458891 HRP458890:HRP458891 HHT458890:HHT458891 GXX458890:GXX458891 GOB458890:GOB458891 GEF458890:GEF458891 FUJ458890:FUJ458891 FKN458890:FKN458891 FAR458890:FAR458891 EQV458890:EQV458891 EGZ458890:EGZ458891 DXD458890:DXD458891 DNH458890:DNH458891 DDL458890:DDL458891 CTP458890:CTP458891 CJT458890:CJT458891 BZX458890:BZX458891 BQB458890:BQB458891 BGF458890:BGF458891 AWJ458890:AWJ458891 AMN458890:AMN458891 ACR458890:ACR458891 SV458890:SV458891 IZ458890:IZ458891 C458890:C458891 WVL393354:WVL393355 WLP393354:WLP393355 WBT393354:WBT393355 VRX393354:VRX393355 VIB393354:VIB393355 UYF393354:UYF393355 UOJ393354:UOJ393355 UEN393354:UEN393355 TUR393354:TUR393355 TKV393354:TKV393355 TAZ393354:TAZ393355 SRD393354:SRD393355 SHH393354:SHH393355 RXL393354:RXL393355 RNP393354:RNP393355 RDT393354:RDT393355 QTX393354:QTX393355 QKB393354:QKB393355 QAF393354:QAF393355 PQJ393354:PQJ393355 PGN393354:PGN393355 OWR393354:OWR393355 OMV393354:OMV393355 OCZ393354:OCZ393355 NTD393354:NTD393355 NJH393354:NJH393355 MZL393354:MZL393355 MPP393354:MPP393355 MFT393354:MFT393355 LVX393354:LVX393355 LMB393354:LMB393355 LCF393354:LCF393355 KSJ393354:KSJ393355 KIN393354:KIN393355 JYR393354:JYR393355 JOV393354:JOV393355 JEZ393354:JEZ393355 IVD393354:IVD393355 ILH393354:ILH393355 IBL393354:IBL393355 HRP393354:HRP393355 HHT393354:HHT393355 GXX393354:GXX393355 GOB393354:GOB393355 GEF393354:GEF393355 FUJ393354:FUJ393355 FKN393354:FKN393355 FAR393354:FAR393355 EQV393354:EQV393355 EGZ393354:EGZ393355 DXD393354:DXD393355 DNH393354:DNH393355 DDL393354:DDL393355 CTP393354:CTP393355 CJT393354:CJT393355 BZX393354:BZX393355 BQB393354:BQB393355 BGF393354:BGF393355 AWJ393354:AWJ393355 AMN393354:AMN393355 ACR393354:ACR393355 SV393354:SV393355 IZ393354:IZ393355 C393354:C393355 WVL327818:WVL327819 WLP327818:WLP327819 WBT327818:WBT327819 VRX327818:VRX327819 VIB327818:VIB327819 UYF327818:UYF327819 UOJ327818:UOJ327819 UEN327818:UEN327819 TUR327818:TUR327819 TKV327818:TKV327819 TAZ327818:TAZ327819 SRD327818:SRD327819 SHH327818:SHH327819 RXL327818:RXL327819 RNP327818:RNP327819 RDT327818:RDT327819 QTX327818:QTX327819 QKB327818:QKB327819 QAF327818:QAF327819 PQJ327818:PQJ327819 PGN327818:PGN327819 OWR327818:OWR327819 OMV327818:OMV327819 OCZ327818:OCZ327819 NTD327818:NTD327819 NJH327818:NJH327819 MZL327818:MZL327819 MPP327818:MPP327819 MFT327818:MFT327819 LVX327818:LVX327819 LMB327818:LMB327819 LCF327818:LCF327819 KSJ327818:KSJ327819 KIN327818:KIN327819 JYR327818:JYR327819 JOV327818:JOV327819 JEZ327818:JEZ327819 IVD327818:IVD327819 ILH327818:ILH327819 IBL327818:IBL327819 HRP327818:HRP327819 HHT327818:HHT327819 GXX327818:GXX327819 GOB327818:GOB327819 GEF327818:GEF327819 FUJ327818:FUJ327819 FKN327818:FKN327819 FAR327818:FAR327819 EQV327818:EQV327819 EGZ327818:EGZ327819 DXD327818:DXD327819 DNH327818:DNH327819 DDL327818:DDL327819 CTP327818:CTP327819 CJT327818:CJT327819 BZX327818:BZX327819 BQB327818:BQB327819 BGF327818:BGF327819 AWJ327818:AWJ327819 AMN327818:AMN327819 ACR327818:ACR327819 SV327818:SV327819 IZ327818:IZ327819 C327818:C327819 WVL262282:WVL262283 WLP262282:WLP262283 WBT262282:WBT262283 VRX262282:VRX262283 VIB262282:VIB262283 UYF262282:UYF262283 UOJ262282:UOJ262283 UEN262282:UEN262283 TUR262282:TUR262283 TKV262282:TKV262283 TAZ262282:TAZ262283 SRD262282:SRD262283 SHH262282:SHH262283 RXL262282:RXL262283 RNP262282:RNP262283 RDT262282:RDT262283 QTX262282:QTX262283 QKB262282:QKB262283 QAF262282:QAF262283 PQJ262282:PQJ262283 PGN262282:PGN262283 OWR262282:OWR262283 OMV262282:OMV262283 OCZ262282:OCZ262283 NTD262282:NTD262283 NJH262282:NJH262283 MZL262282:MZL262283 MPP262282:MPP262283 MFT262282:MFT262283 LVX262282:LVX262283 LMB262282:LMB262283 LCF262282:LCF262283 KSJ262282:KSJ262283 KIN262282:KIN262283 JYR262282:JYR262283 JOV262282:JOV262283 JEZ262282:JEZ262283 IVD262282:IVD262283 ILH262282:ILH262283 IBL262282:IBL262283 HRP262282:HRP262283 HHT262282:HHT262283 GXX262282:GXX262283 GOB262282:GOB262283 GEF262282:GEF262283 FUJ262282:FUJ262283 FKN262282:FKN262283 FAR262282:FAR262283 EQV262282:EQV262283 EGZ262282:EGZ262283 DXD262282:DXD262283 DNH262282:DNH262283 DDL262282:DDL262283 CTP262282:CTP262283 CJT262282:CJT262283 BZX262282:BZX262283 BQB262282:BQB262283 BGF262282:BGF262283 AWJ262282:AWJ262283 AMN262282:AMN262283 ACR262282:ACR262283 SV262282:SV262283 IZ262282:IZ262283 C262282:C262283 WVL196746:WVL196747 WLP196746:WLP196747 WBT196746:WBT196747 VRX196746:VRX196747 VIB196746:VIB196747 UYF196746:UYF196747 UOJ196746:UOJ196747 UEN196746:UEN196747 TUR196746:TUR196747 TKV196746:TKV196747 TAZ196746:TAZ196747 SRD196746:SRD196747 SHH196746:SHH196747 RXL196746:RXL196747 RNP196746:RNP196747 RDT196746:RDT196747 QTX196746:QTX196747 QKB196746:QKB196747 QAF196746:QAF196747 PQJ196746:PQJ196747 PGN196746:PGN196747 OWR196746:OWR196747 OMV196746:OMV196747 OCZ196746:OCZ196747 NTD196746:NTD196747 NJH196746:NJH196747 MZL196746:MZL196747 MPP196746:MPP196747 MFT196746:MFT196747 LVX196746:LVX196747 LMB196746:LMB196747 LCF196746:LCF196747 KSJ196746:KSJ196747 KIN196746:KIN196747 JYR196746:JYR196747 JOV196746:JOV196747 JEZ196746:JEZ196747 IVD196746:IVD196747 ILH196746:ILH196747 IBL196746:IBL196747 HRP196746:HRP196747 HHT196746:HHT196747 GXX196746:GXX196747 GOB196746:GOB196747 GEF196746:GEF196747 FUJ196746:FUJ196747 FKN196746:FKN196747 FAR196746:FAR196747 EQV196746:EQV196747 EGZ196746:EGZ196747 DXD196746:DXD196747 DNH196746:DNH196747 DDL196746:DDL196747 CTP196746:CTP196747 CJT196746:CJT196747 BZX196746:BZX196747 BQB196746:BQB196747 BGF196746:BGF196747 AWJ196746:AWJ196747 AMN196746:AMN196747 ACR196746:ACR196747 SV196746:SV196747 IZ196746:IZ196747 C196746:C196747 WVL131210:WVL131211 WLP131210:WLP131211 WBT131210:WBT131211 VRX131210:VRX131211 VIB131210:VIB131211 UYF131210:UYF131211 UOJ131210:UOJ131211 UEN131210:UEN131211 TUR131210:TUR131211 TKV131210:TKV131211 TAZ131210:TAZ131211 SRD131210:SRD131211 SHH131210:SHH131211 RXL131210:RXL131211 RNP131210:RNP131211 RDT131210:RDT131211 QTX131210:QTX131211 QKB131210:QKB131211 QAF131210:QAF131211 PQJ131210:PQJ131211 PGN131210:PGN131211 OWR131210:OWR131211 OMV131210:OMV131211 OCZ131210:OCZ131211 NTD131210:NTD131211 NJH131210:NJH131211 MZL131210:MZL131211 MPP131210:MPP131211 MFT131210:MFT131211 LVX131210:LVX131211 LMB131210:LMB131211 LCF131210:LCF131211 KSJ131210:KSJ131211 KIN131210:KIN131211 JYR131210:JYR131211 JOV131210:JOV131211 JEZ131210:JEZ131211 IVD131210:IVD131211 ILH131210:ILH131211 IBL131210:IBL131211 HRP131210:HRP131211 HHT131210:HHT131211 GXX131210:GXX131211 GOB131210:GOB131211 GEF131210:GEF131211 FUJ131210:FUJ131211 FKN131210:FKN131211 FAR131210:FAR131211 EQV131210:EQV131211 EGZ131210:EGZ131211 DXD131210:DXD131211 DNH131210:DNH131211 DDL131210:DDL131211 CTP131210:CTP131211 CJT131210:CJT131211 BZX131210:BZX131211 BQB131210:BQB131211 BGF131210:BGF131211 AWJ131210:AWJ131211 AMN131210:AMN131211 ACR131210:ACR131211 SV131210:SV131211 IZ131210:IZ131211 C131210:C131211 WVL65674:WVL65675 WLP65674:WLP65675 WBT65674:WBT65675 VRX65674:VRX65675 VIB65674:VIB65675 UYF65674:UYF65675 UOJ65674:UOJ65675 UEN65674:UEN65675 TUR65674:TUR65675 TKV65674:TKV65675 TAZ65674:TAZ65675 SRD65674:SRD65675 SHH65674:SHH65675 RXL65674:RXL65675 RNP65674:RNP65675 RDT65674:RDT65675 QTX65674:QTX65675 QKB65674:QKB65675 QAF65674:QAF65675 PQJ65674:PQJ65675 PGN65674:PGN65675 OWR65674:OWR65675 OMV65674:OMV65675 OCZ65674:OCZ65675 NTD65674:NTD65675 NJH65674:NJH65675 MZL65674:MZL65675 MPP65674:MPP65675 MFT65674:MFT65675 LVX65674:LVX65675 LMB65674:LMB65675 LCF65674:LCF65675 KSJ65674:KSJ65675 KIN65674:KIN65675 JYR65674:JYR65675 JOV65674:JOV65675 JEZ65674:JEZ65675 IVD65674:IVD65675 ILH65674:ILH65675 IBL65674:IBL65675 HRP65674:HRP65675 HHT65674:HHT65675 GXX65674:GXX65675 GOB65674:GOB65675 GEF65674:GEF65675 FUJ65674:FUJ65675 FKN65674:FKN65675 FAR65674:FAR65675 EQV65674:EQV65675 EGZ65674:EGZ65675 DXD65674:DXD65675 DNH65674:DNH65675 DDL65674:DDL65675 CTP65674:CTP65675 CJT65674:CJT65675 BZX65674:BZX65675 BQB65674:BQB65675 BGF65674:BGF65675 AWJ65674:AWJ65675 AMN65674:AMN65675 ACR65674:ACR65675 SV65674:SV65675 IZ65674:IZ65675 C65674:C65675 WVK983179 WLO983179 WBS983179 VRW983179 VIA983179 UYE983179 UOI983179 UEM983179 TUQ983179 TKU983179 TAY983179 SRC983179 SHG983179 RXK983179 RNO983179 RDS983179 QTW983179 QKA983179 QAE983179 PQI983179 PGM983179 OWQ983179 OMU983179 OCY983179 NTC983179 NJG983179 MZK983179 MPO983179 MFS983179 LVW983179 LMA983179 LCE983179 KSI983179 KIM983179 JYQ983179 JOU983179 JEY983179 IVC983179 ILG983179 IBK983179 HRO983179 HHS983179 GXW983179 GOA983179 GEE983179 FUI983179 FKM983179 FAQ983179 EQU983179 EGY983179 DXC983179 DNG983179 DDK983179 CTO983179 CJS983179 BZW983179 BQA983179 BGE983179 AWI983179 AMM983179 ACQ983179 SU983179 IY983179 B983179 WVK917643 WLO917643 WBS917643 VRW917643 VIA917643 UYE917643 UOI917643 UEM917643 TUQ917643 TKU917643 TAY917643 SRC917643 SHG917643 RXK917643 RNO917643 RDS917643 QTW917643 QKA917643 QAE917643 PQI917643 PGM917643 OWQ917643 OMU917643 OCY917643 NTC917643 NJG917643 MZK917643 MPO917643 MFS917643 LVW917643 LMA917643 LCE917643 KSI917643 KIM917643 JYQ917643 JOU917643 JEY917643 IVC917643 ILG917643 IBK917643 HRO917643 HHS917643 GXW917643 GOA917643 GEE917643 FUI917643 FKM917643 FAQ917643 EQU917643 EGY917643 DXC917643 DNG917643 DDK917643 CTO917643 CJS917643 BZW917643 BQA917643 BGE917643 AWI917643 AMM917643 ACQ917643 SU917643 IY917643 B917643 WVK852107 WLO852107 WBS852107 VRW852107 VIA852107 UYE852107 UOI852107 UEM852107 TUQ852107 TKU852107 TAY852107 SRC852107 SHG852107 RXK852107 RNO852107 RDS852107 QTW852107 QKA852107 QAE852107 PQI852107 PGM852107 OWQ852107 OMU852107 OCY852107 NTC852107 NJG852107 MZK852107 MPO852107 MFS852107 LVW852107 LMA852107 LCE852107 KSI852107 KIM852107 JYQ852107 JOU852107 JEY852107 IVC852107 ILG852107 IBK852107 HRO852107 HHS852107 GXW852107 GOA852107 GEE852107 FUI852107 FKM852107 FAQ852107 EQU852107 EGY852107 DXC852107 DNG852107 DDK852107 CTO852107 CJS852107 BZW852107 BQA852107 BGE852107 AWI852107 AMM852107 ACQ852107 SU852107 IY852107 B852107 WVK786571 WLO786571 WBS786571 VRW786571 VIA786571 UYE786571 UOI786571 UEM786571 TUQ786571 TKU786571 TAY786571 SRC786571 SHG786571 RXK786571 RNO786571 RDS786571 QTW786571 QKA786571 QAE786571 PQI786571 PGM786571 OWQ786571 OMU786571 OCY786571 NTC786571 NJG786571 MZK786571 MPO786571 MFS786571 LVW786571 LMA786571 LCE786571 KSI786571 KIM786571 JYQ786571 JOU786571 JEY786571 IVC786571 ILG786571 IBK786571 HRO786571 HHS786571 GXW786571 GOA786571 GEE786571 FUI786571 FKM786571 FAQ786571 EQU786571 EGY786571 DXC786571 DNG786571 DDK786571 CTO786571 CJS786571 BZW786571 BQA786571 BGE786571 AWI786571 AMM786571 ACQ786571 SU786571 IY786571 B786571 WVK721035 WLO721035 WBS721035 VRW721035 VIA721035 UYE721035 UOI721035 UEM721035 TUQ721035 TKU721035 TAY721035 SRC721035 SHG721035 RXK721035 RNO721035 RDS721035 QTW721035 QKA721035 QAE721035 PQI721035 PGM721035 OWQ721035 OMU721035 OCY721035 NTC721035 NJG721035 MZK721035 MPO721035 MFS721035 LVW721035 LMA721035 LCE721035 KSI721035 KIM721035 JYQ721035 JOU721035 JEY721035 IVC721035 ILG721035 IBK721035 HRO721035 HHS721035 GXW721035 GOA721035 GEE721035 FUI721035 FKM721035 FAQ721035 EQU721035 EGY721035 DXC721035 DNG721035 DDK721035 CTO721035 CJS721035 BZW721035 BQA721035 BGE721035 AWI721035 AMM721035 ACQ721035 SU721035 IY721035 B721035 WVK655499 WLO655499 WBS655499 VRW655499 VIA655499 UYE655499 UOI655499 UEM655499 TUQ655499 TKU655499 TAY655499 SRC655499 SHG655499 RXK655499 RNO655499 RDS655499 QTW655499 QKA655499 QAE655499 PQI655499 PGM655499 OWQ655499 OMU655499 OCY655499 NTC655499 NJG655499 MZK655499 MPO655499 MFS655499 LVW655499 LMA655499 LCE655499 KSI655499 KIM655499 JYQ655499 JOU655499 JEY655499 IVC655499 ILG655499 IBK655499 HRO655499 HHS655499 GXW655499 GOA655499 GEE655499 FUI655499 FKM655499 FAQ655499 EQU655499 EGY655499 DXC655499 DNG655499 DDK655499 CTO655499 CJS655499 BZW655499 BQA655499 BGE655499 AWI655499 AMM655499 ACQ655499 SU655499 IY655499 B655499 WVK589963 WLO589963 WBS589963 VRW589963 VIA589963 UYE589963 UOI589963 UEM589963 TUQ589963 TKU589963 TAY589963 SRC589963 SHG589963 RXK589963 RNO589963 RDS589963 QTW589963 QKA589963 QAE589963 PQI589963 PGM589963 OWQ589963 OMU589963 OCY589963 NTC589963 NJG589963 MZK589963 MPO589963 MFS589963 LVW589963 LMA589963 LCE589963 KSI589963 KIM589963 JYQ589963 JOU589963 JEY589963 IVC589963 ILG589963 IBK589963 HRO589963 HHS589963 GXW589963 GOA589963 GEE589963 FUI589963 FKM589963 FAQ589963 EQU589963 EGY589963 DXC589963 DNG589963 DDK589963 CTO589963 CJS589963 BZW589963 BQA589963 BGE589963 AWI589963 AMM589963 ACQ589963 SU589963 IY589963 B589963 WVK524427 WLO524427 WBS524427 VRW524427 VIA524427 UYE524427 UOI524427 UEM524427 TUQ524427 TKU524427 TAY524427 SRC524427 SHG524427 RXK524427 RNO524427 RDS524427 QTW524427 QKA524427 QAE524427 PQI524427 PGM524427 OWQ524427 OMU524427 OCY524427 NTC524427 NJG524427 MZK524427 MPO524427 MFS524427 LVW524427 LMA524427 LCE524427 KSI524427 KIM524427 JYQ524427 JOU524427 JEY524427 IVC524427 ILG524427 IBK524427 HRO524427 HHS524427 GXW524427 GOA524427 GEE524427 FUI524427 FKM524427 FAQ524427 EQU524427 EGY524427 DXC524427 DNG524427 DDK524427 CTO524427 CJS524427 BZW524427 BQA524427 BGE524427 AWI524427 AMM524427 ACQ524427 SU524427 IY524427 B524427 WVK458891 WLO458891 WBS458891 VRW458891 VIA458891 UYE458891 UOI458891 UEM458891 TUQ458891 TKU458891 TAY458891 SRC458891 SHG458891 RXK458891 RNO458891 RDS458891 QTW458891 QKA458891 QAE458891 PQI458891 PGM458891 OWQ458891 OMU458891 OCY458891 NTC458891 NJG458891 MZK458891 MPO458891 MFS458891 LVW458891 LMA458891 LCE458891 KSI458891 KIM458891 JYQ458891 JOU458891 JEY458891 IVC458891 ILG458891 IBK458891 HRO458891 HHS458891 GXW458891 GOA458891 GEE458891 FUI458891 FKM458891 FAQ458891 EQU458891 EGY458891 DXC458891 DNG458891 DDK458891 CTO458891 CJS458891 BZW458891 BQA458891 BGE458891 AWI458891 AMM458891 ACQ458891 SU458891 IY458891 B458891 WVK393355 WLO393355 WBS393355 VRW393355 VIA393355 UYE393355 UOI393355 UEM393355 TUQ393355 TKU393355 TAY393355 SRC393355 SHG393355 RXK393355 RNO393355 RDS393355 QTW393355 QKA393355 QAE393355 PQI393355 PGM393355 OWQ393355 OMU393355 OCY393355 NTC393355 NJG393355 MZK393355 MPO393355 MFS393355 LVW393355 LMA393355 LCE393355 KSI393355 KIM393355 JYQ393355 JOU393355 JEY393355 IVC393355 ILG393355 IBK393355 HRO393355 HHS393355 GXW393355 GOA393355 GEE393355 FUI393355 FKM393355 FAQ393355 EQU393355 EGY393355 DXC393355 DNG393355 DDK393355 CTO393355 CJS393355 BZW393355 BQA393355 BGE393355 AWI393355 AMM393355 ACQ393355 SU393355 IY393355 B393355 WVK327819 WLO327819 WBS327819 VRW327819 VIA327819 UYE327819 UOI327819 UEM327819 TUQ327819 TKU327819 TAY327819 SRC327819 SHG327819 RXK327819 RNO327819 RDS327819 QTW327819 QKA327819 QAE327819 PQI327819 PGM327819 OWQ327819 OMU327819 OCY327819 NTC327819 NJG327819 MZK327819 MPO327819 MFS327819 LVW327819 LMA327819 LCE327819 KSI327819 KIM327819 JYQ327819 JOU327819 JEY327819 IVC327819 ILG327819 IBK327819 HRO327819 HHS327819 GXW327819 GOA327819 GEE327819 FUI327819 FKM327819 FAQ327819 EQU327819 EGY327819 DXC327819 DNG327819 DDK327819 CTO327819 CJS327819 BZW327819 BQA327819 BGE327819 AWI327819 AMM327819 ACQ327819 SU327819 IY327819 B327819 WVK262283 WLO262283 WBS262283 VRW262283 VIA262283 UYE262283 UOI262283 UEM262283 TUQ262283 TKU262283 TAY262283 SRC262283 SHG262283 RXK262283 RNO262283 RDS262283 QTW262283 QKA262283 QAE262283 PQI262283 PGM262283 OWQ262283 OMU262283 OCY262283 NTC262283 NJG262283 MZK262283 MPO262283 MFS262283 LVW262283 LMA262283 LCE262283 KSI262283 KIM262283 JYQ262283 JOU262283 JEY262283 IVC262283 ILG262283 IBK262283 HRO262283 HHS262283 GXW262283 GOA262283 GEE262283 FUI262283 FKM262283 FAQ262283 EQU262283 EGY262283 DXC262283 DNG262283 DDK262283 CTO262283 CJS262283 BZW262283 BQA262283 BGE262283 AWI262283 AMM262283 ACQ262283 SU262283 IY262283 B262283 WVK196747 WLO196747 WBS196747 VRW196747 VIA196747 UYE196747 UOI196747 UEM196747 TUQ196747 TKU196747 TAY196747 SRC196747 SHG196747 RXK196747 RNO196747 RDS196747 QTW196747 QKA196747 QAE196747 PQI196747 PGM196747 OWQ196747 OMU196747 OCY196747 NTC196747 NJG196747 MZK196747 MPO196747 MFS196747 LVW196747 LMA196747 LCE196747 KSI196747 KIM196747 JYQ196747 JOU196747 JEY196747 IVC196747 ILG196747 IBK196747 HRO196747 HHS196747 GXW196747 GOA196747 GEE196747 FUI196747 FKM196747 FAQ196747 EQU196747 EGY196747 DXC196747 DNG196747 DDK196747 CTO196747 CJS196747 BZW196747 BQA196747 BGE196747 AWI196747 AMM196747 ACQ196747 SU196747 IY196747 B196747 WVK131211 WLO131211 WBS131211 VRW131211 VIA131211 UYE131211 UOI131211 UEM131211 TUQ131211 TKU131211 TAY131211 SRC131211 SHG131211 RXK131211 RNO131211 RDS131211 QTW131211 QKA131211 QAE131211 PQI131211 PGM131211 OWQ131211 OMU131211 OCY131211 NTC131211 NJG131211 MZK131211 MPO131211 MFS131211 LVW131211 LMA131211 LCE131211 KSI131211 KIM131211 JYQ131211 JOU131211 JEY131211 IVC131211 ILG131211 IBK131211 HRO131211 HHS131211 GXW131211 GOA131211 GEE131211 FUI131211 FKM131211 FAQ131211 EQU131211 EGY131211 DXC131211 DNG131211 DDK131211 CTO131211 CJS131211 BZW131211 BQA131211 BGE131211 AWI131211 AMM131211 ACQ131211 SU131211 IY131211 B131211 WVK65675 WLO65675 WBS65675 VRW65675 VIA65675 UYE65675 UOI65675 UEM65675 TUQ65675 TKU65675 TAY65675 SRC65675 SHG65675 RXK65675 RNO65675 RDS65675 QTW65675 QKA65675 QAE65675 PQI65675 PGM65675 OWQ65675 OMU65675 OCY65675 NTC65675 NJG65675 MZK65675 MPO65675 MFS65675 LVW65675 LMA65675 LCE65675 KSI65675 KIM65675 JYQ65675 JOU65675 JEY65675 IVC65675 ILG65675 IBK65675 HRO65675 HHS65675 GXW65675 GOA65675 GEE65675 FUI65675 FKM65675 FAQ65675 EQU65675 EGY65675 DXC65675 DNG65675 DDK65675 CTO65675 CJS65675 BZW65675 BQA65675 BGE65675 AWI65675 AMM65675 ACQ65675 SU65675 IY65675 B65675 WVM983190:WVM983195 WLQ983190:WLQ983195 WBU983190:WBU983195 VRY983190:VRY983195 VIC983190:VIC983195 UYG983190:UYG983195 UOK983190:UOK983195 UEO983190:UEO983195 TUS983190:TUS983195 TKW983190:TKW983195 TBA983190:TBA983195 SRE983190:SRE983195 SHI983190:SHI983195 RXM983190:RXM983195 RNQ983190:RNQ983195 RDU983190:RDU983195 QTY983190:QTY983195 QKC983190:QKC983195 QAG983190:QAG983195 PQK983190:PQK983195 PGO983190:PGO983195 OWS983190:OWS983195 OMW983190:OMW983195 ODA983190:ODA983195 NTE983190:NTE983195 NJI983190:NJI983195 MZM983190:MZM983195 MPQ983190:MPQ983195 MFU983190:MFU983195 LVY983190:LVY983195 LMC983190:LMC983195 LCG983190:LCG983195 KSK983190:KSK983195 KIO983190:KIO983195 JYS983190:JYS983195 JOW983190:JOW983195 JFA983190:JFA983195 IVE983190:IVE983195 ILI983190:ILI983195 IBM983190:IBM983195 HRQ983190:HRQ983195 HHU983190:HHU983195 GXY983190:GXY983195 GOC983190:GOC983195 GEG983190:GEG983195 FUK983190:FUK983195 FKO983190:FKO983195 FAS983190:FAS983195 EQW983190:EQW983195 EHA983190:EHA983195 DXE983190:DXE983195 DNI983190:DNI983195 DDM983190:DDM983195 CTQ983190:CTQ983195 CJU983190:CJU983195 BZY983190:BZY983195 BQC983190:BQC983195 BGG983190:BGG983195 AWK983190:AWK983195 AMO983190:AMO983195 ACS983190:ACS983195 SW983190:SW983195 JA983190:JA983195 D983190:E983195 WVM917654:WVM917659 WLQ917654:WLQ917659 WBU917654:WBU917659 VRY917654:VRY917659 VIC917654:VIC917659 UYG917654:UYG917659 UOK917654:UOK917659 UEO917654:UEO917659 TUS917654:TUS917659 TKW917654:TKW917659 TBA917654:TBA917659 SRE917654:SRE917659 SHI917654:SHI917659 RXM917654:RXM917659 RNQ917654:RNQ917659 RDU917654:RDU917659 QTY917654:QTY917659 QKC917654:QKC917659 QAG917654:QAG917659 PQK917654:PQK917659 PGO917654:PGO917659 OWS917654:OWS917659 OMW917654:OMW917659 ODA917654:ODA917659 NTE917654:NTE917659 NJI917654:NJI917659 MZM917654:MZM917659 MPQ917654:MPQ917659 MFU917654:MFU917659 LVY917654:LVY917659 LMC917654:LMC917659 LCG917654:LCG917659 KSK917654:KSK917659 KIO917654:KIO917659 JYS917654:JYS917659 JOW917654:JOW917659 JFA917654:JFA917659 IVE917654:IVE917659 ILI917654:ILI917659 IBM917654:IBM917659 HRQ917654:HRQ917659 HHU917654:HHU917659 GXY917654:GXY917659 GOC917654:GOC917659 GEG917654:GEG917659 FUK917654:FUK917659 FKO917654:FKO917659 FAS917654:FAS917659 EQW917654:EQW917659 EHA917654:EHA917659 DXE917654:DXE917659 DNI917654:DNI917659 DDM917654:DDM917659 CTQ917654:CTQ917659 CJU917654:CJU917659 BZY917654:BZY917659 BQC917654:BQC917659 BGG917654:BGG917659 AWK917654:AWK917659 AMO917654:AMO917659 ACS917654:ACS917659 SW917654:SW917659 JA917654:JA917659 D917654:E917659 WVM852118:WVM852123 WLQ852118:WLQ852123 WBU852118:WBU852123 VRY852118:VRY852123 VIC852118:VIC852123 UYG852118:UYG852123 UOK852118:UOK852123 UEO852118:UEO852123 TUS852118:TUS852123 TKW852118:TKW852123 TBA852118:TBA852123 SRE852118:SRE852123 SHI852118:SHI852123 RXM852118:RXM852123 RNQ852118:RNQ852123 RDU852118:RDU852123 QTY852118:QTY852123 QKC852118:QKC852123 QAG852118:QAG852123 PQK852118:PQK852123 PGO852118:PGO852123 OWS852118:OWS852123 OMW852118:OMW852123 ODA852118:ODA852123 NTE852118:NTE852123 NJI852118:NJI852123 MZM852118:MZM852123 MPQ852118:MPQ852123 MFU852118:MFU852123 LVY852118:LVY852123 LMC852118:LMC852123 LCG852118:LCG852123 KSK852118:KSK852123 KIO852118:KIO852123 JYS852118:JYS852123 JOW852118:JOW852123 JFA852118:JFA852123 IVE852118:IVE852123 ILI852118:ILI852123 IBM852118:IBM852123 HRQ852118:HRQ852123 HHU852118:HHU852123 GXY852118:GXY852123 GOC852118:GOC852123 GEG852118:GEG852123 FUK852118:FUK852123 FKO852118:FKO852123 FAS852118:FAS852123 EQW852118:EQW852123 EHA852118:EHA852123 DXE852118:DXE852123 DNI852118:DNI852123 DDM852118:DDM852123 CTQ852118:CTQ852123 CJU852118:CJU852123 BZY852118:BZY852123 BQC852118:BQC852123 BGG852118:BGG852123 AWK852118:AWK852123 AMO852118:AMO852123 ACS852118:ACS852123 SW852118:SW852123 JA852118:JA852123 D852118:E852123 WVM786582:WVM786587 WLQ786582:WLQ786587 WBU786582:WBU786587 VRY786582:VRY786587 VIC786582:VIC786587 UYG786582:UYG786587 UOK786582:UOK786587 UEO786582:UEO786587 TUS786582:TUS786587 TKW786582:TKW786587 TBA786582:TBA786587 SRE786582:SRE786587 SHI786582:SHI786587 RXM786582:RXM786587 RNQ786582:RNQ786587 RDU786582:RDU786587 QTY786582:QTY786587 QKC786582:QKC786587 QAG786582:QAG786587 PQK786582:PQK786587 PGO786582:PGO786587 OWS786582:OWS786587 OMW786582:OMW786587 ODA786582:ODA786587 NTE786582:NTE786587 NJI786582:NJI786587 MZM786582:MZM786587 MPQ786582:MPQ786587 MFU786582:MFU786587 LVY786582:LVY786587 LMC786582:LMC786587 LCG786582:LCG786587 KSK786582:KSK786587 KIO786582:KIO786587 JYS786582:JYS786587 JOW786582:JOW786587 JFA786582:JFA786587 IVE786582:IVE786587 ILI786582:ILI786587 IBM786582:IBM786587 HRQ786582:HRQ786587 HHU786582:HHU786587 GXY786582:GXY786587 GOC786582:GOC786587 GEG786582:GEG786587 FUK786582:FUK786587 FKO786582:FKO786587 FAS786582:FAS786587 EQW786582:EQW786587 EHA786582:EHA786587 DXE786582:DXE786587 DNI786582:DNI786587 DDM786582:DDM786587 CTQ786582:CTQ786587 CJU786582:CJU786587 BZY786582:BZY786587 BQC786582:BQC786587 BGG786582:BGG786587 AWK786582:AWK786587 AMO786582:AMO786587 ACS786582:ACS786587 SW786582:SW786587 JA786582:JA786587 D786582:E786587 WVM721046:WVM721051 WLQ721046:WLQ721051 WBU721046:WBU721051 VRY721046:VRY721051 VIC721046:VIC721051 UYG721046:UYG721051 UOK721046:UOK721051 UEO721046:UEO721051 TUS721046:TUS721051 TKW721046:TKW721051 TBA721046:TBA721051 SRE721046:SRE721051 SHI721046:SHI721051 RXM721046:RXM721051 RNQ721046:RNQ721051 RDU721046:RDU721051 QTY721046:QTY721051 QKC721046:QKC721051 QAG721046:QAG721051 PQK721046:PQK721051 PGO721046:PGO721051 OWS721046:OWS721051 OMW721046:OMW721051 ODA721046:ODA721051 NTE721046:NTE721051 NJI721046:NJI721051 MZM721046:MZM721051 MPQ721046:MPQ721051 MFU721046:MFU721051 LVY721046:LVY721051 LMC721046:LMC721051 LCG721046:LCG721051 KSK721046:KSK721051 KIO721046:KIO721051 JYS721046:JYS721051 JOW721046:JOW721051 JFA721046:JFA721051 IVE721046:IVE721051 ILI721046:ILI721051 IBM721046:IBM721051 HRQ721046:HRQ721051 HHU721046:HHU721051 GXY721046:GXY721051 GOC721046:GOC721051 GEG721046:GEG721051 FUK721046:FUK721051 FKO721046:FKO721051 FAS721046:FAS721051 EQW721046:EQW721051 EHA721046:EHA721051 DXE721046:DXE721051 DNI721046:DNI721051 DDM721046:DDM721051 CTQ721046:CTQ721051 CJU721046:CJU721051 BZY721046:BZY721051 BQC721046:BQC721051 BGG721046:BGG721051 AWK721046:AWK721051 AMO721046:AMO721051 ACS721046:ACS721051 SW721046:SW721051 JA721046:JA721051 D721046:E721051 WVM655510:WVM655515 WLQ655510:WLQ655515 WBU655510:WBU655515 VRY655510:VRY655515 VIC655510:VIC655515 UYG655510:UYG655515 UOK655510:UOK655515 UEO655510:UEO655515 TUS655510:TUS655515 TKW655510:TKW655515 TBA655510:TBA655515 SRE655510:SRE655515 SHI655510:SHI655515 RXM655510:RXM655515 RNQ655510:RNQ655515 RDU655510:RDU655515 QTY655510:QTY655515 QKC655510:QKC655515 QAG655510:QAG655515 PQK655510:PQK655515 PGO655510:PGO655515 OWS655510:OWS655515 OMW655510:OMW655515 ODA655510:ODA655515 NTE655510:NTE655515 NJI655510:NJI655515 MZM655510:MZM655515 MPQ655510:MPQ655515 MFU655510:MFU655515 LVY655510:LVY655515 LMC655510:LMC655515 LCG655510:LCG655515 KSK655510:KSK655515 KIO655510:KIO655515 JYS655510:JYS655515 JOW655510:JOW655515 JFA655510:JFA655515 IVE655510:IVE655515 ILI655510:ILI655515 IBM655510:IBM655515 HRQ655510:HRQ655515 HHU655510:HHU655515 GXY655510:GXY655515 GOC655510:GOC655515 GEG655510:GEG655515 FUK655510:FUK655515 FKO655510:FKO655515 FAS655510:FAS655515 EQW655510:EQW655515 EHA655510:EHA655515 DXE655510:DXE655515 DNI655510:DNI655515 DDM655510:DDM655515 CTQ655510:CTQ655515 CJU655510:CJU655515 BZY655510:BZY655515 BQC655510:BQC655515 BGG655510:BGG655515 AWK655510:AWK655515 AMO655510:AMO655515 ACS655510:ACS655515 SW655510:SW655515 JA655510:JA655515 D655510:E655515 WVM589974:WVM589979 WLQ589974:WLQ589979 WBU589974:WBU589979 VRY589974:VRY589979 VIC589974:VIC589979 UYG589974:UYG589979 UOK589974:UOK589979 UEO589974:UEO589979 TUS589974:TUS589979 TKW589974:TKW589979 TBA589974:TBA589979 SRE589974:SRE589979 SHI589974:SHI589979 RXM589974:RXM589979 RNQ589974:RNQ589979 RDU589974:RDU589979 QTY589974:QTY589979 QKC589974:QKC589979 QAG589974:QAG589979 PQK589974:PQK589979 PGO589974:PGO589979 OWS589974:OWS589979 OMW589974:OMW589979 ODA589974:ODA589979 NTE589974:NTE589979 NJI589974:NJI589979 MZM589974:MZM589979 MPQ589974:MPQ589979 MFU589974:MFU589979 LVY589974:LVY589979 LMC589974:LMC589979 LCG589974:LCG589979 KSK589974:KSK589979 KIO589974:KIO589979 JYS589974:JYS589979 JOW589974:JOW589979 JFA589974:JFA589979 IVE589974:IVE589979 ILI589974:ILI589979 IBM589974:IBM589979 HRQ589974:HRQ589979 HHU589974:HHU589979 GXY589974:GXY589979 GOC589974:GOC589979 GEG589974:GEG589979 FUK589974:FUK589979 FKO589974:FKO589979 FAS589974:FAS589979 EQW589974:EQW589979 EHA589974:EHA589979 DXE589974:DXE589979 DNI589974:DNI589979 DDM589974:DDM589979 CTQ589974:CTQ589979 CJU589974:CJU589979 BZY589974:BZY589979 BQC589974:BQC589979 BGG589974:BGG589979 AWK589974:AWK589979 AMO589974:AMO589979 ACS589974:ACS589979 SW589974:SW589979 JA589974:JA589979 D589974:E589979 WVM524438:WVM524443 WLQ524438:WLQ524443 WBU524438:WBU524443 VRY524438:VRY524443 VIC524438:VIC524443 UYG524438:UYG524443 UOK524438:UOK524443 UEO524438:UEO524443 TUS524438:TUS524443 TKW524438:TKW524443 TBA524438:TBA524443 SRE524438:SRE524443 SHI524438:SHI524443 RXM524438:RXM524443 RNQ524438:RNQ524443 RDU524438:RDU524443 QTY524438:QTY524443 QKC524438:QKC524443 QAG524438:QAG524443 PQK524438:PQK524443 PGO524438:PGO524443 OWS524438:OWS524443 OMW524438:OMW524443 ODA524438:ODA524443 NTE524438:NTE524443 NJI524438:NJI524443 MZM524438:MZM524443 MPQ524438:MPQ524443 MFU524438:MFU524443 LVY524438:LVY524443 LMC524438:LMC524443 LCG524438:LCG524443 KSK524438:KSK524443 KIO524438:KIO524443 JYS524438:JYS524443 JOW524438:JOW524443 JFA524438:JFA524443 IVE524438:IVE524443 ILI524438:ILI524443 IBM524438:IBM524443 HRQ524438:HRQ524443 HHU524438:HHU524443 GXY524438:GXY524443 GOC524438:GOC524443 GEG524438:GEG524443 FUK524438:FUK524443 FKO524438:FKO524443 FAS524438:FAS524443 EQW524438:EQW524443 EHA524438:EHA524443 DXE524438:DXE524443 DNI524438:DNI524443 DDM524438:DDM524443 CTQ524438:CTQ524443 CJU524438:CJU524443 BZY524438:BZY524443 BQC524438:BQC524443 BGG524438:BGG524443 AWK524438:AWK524443 AMO524438:AMO524443 ACS524438:ACS524443 SW524438:SW524443 JA524438:JA524443 D524438:E524443 WVM458902:WVM458907 WLQ458902:WLQ458907 WBU458902:WBU458907 VRY458902:VRY458907 VIC458902:VIC458907 UYG458902:UYG458907 UOK458902:UOK458907 UEO458902:UEO458907 TUS458902:TUS458907 TKW458902:TKW458907 TBA458902:TBA458907 SRE458902:SRE458907 SHI458902:SHI458907 RXM458902:RXM458907 RNQ458902:RNQ458907 RDU458902:RDU458907 QTY458902:QTY458907 QKC458902:QKC458907 QAG458902:QAG458907 PQK458902:PQK458907 PGO458902:PGO458907 OWS458902:OWS458907 OMW458902:OMW458907 ODA458902:ODA458907 NTE458902:NTE458907 NJI458902:NJI458907 MZM458902:MZM458907 MPQ458902:MPQ458907 MFU458902:MFU458907 LVY458902:LVY458907 LMC458902:LMC458907 LCG458902:LCG458907 KSK458902:KSK458907 KIO458902:KIO458907 JYS458902:JYS458907 JOW458902:JOW458907 JFA458902:JFA458907 IVE458902:IVE458907 ILI458902:ILI458907 IBM458902:IBM458907 HRQ458902:HRQ458907 HHU458902:HHU458907 GXY458902:GXY458907 GOC458902:GOC458907 GEG458902:GEG458907 FUK458902:FUK458907 FKO458902:FKO458907 FAS458902:FAS458907 EQW458902:EQW458907 EHA458902:EHA458907 DXE458902:DXE458907 DNI458902:DNI458907 DDM458902:DDM458907 CTQ458902:CTQ458907 CJU458902:CJU458907 BZY458902:BZY458907 BQC458902:BQC458907 BGG458902:BGG458907 AWK458902:AWK458907 AMO458902:AMO458907 ACS458902:ACS458907 SW458902:SW458907 JA458902:JA458907 D458902:E458907 WVM393366:WVM393371 WLQ393366:WLQ393371 WBU393366:WBU393371 VRY393366:VRY393371 VIC393366:VIC393371 UYG393366:UYG393371 UOK393366:UOK393371 UEO393366:UEO393371 TUS393366:TUS393371 TKW393366:TKW393371 TBA393366:TBA393371 SRE393366:SRE393371 SHI393366:SHI393371 RXM393366:RXM393371 RNQ393366:RNQ393371 RDU393366:RDU393371 QTY393366:QTY393371 QKC393366:QKC393371 QAG393366:QAG393371 PQK393366:PQK393371 PGO393366:PGO393371 OWS393366:OWS393371 OMW393366:OMW393371 ODA393366:ODA393371 NTE393366:NTE393371 NJI393366:NJI393371 MZM393366:MZM393371 MPQ393366:MPQ393371 MFU393366:MFU393371 LVY393366:LVY393371 LMC393366:LMC393371 LCG393366:LCG393371 KSK393366:KSK393371 KIO393366:KIO393371 JYS393366:JYS393371 JOW393366:JOW393371 JFA393366:JFA393371 IVE393366:IVE393371 ILI393366:ILI393371 IBM393366:IBM393371 HRQ393366:HRQ393371 HHU393366:HHU393371 GXY393366:GXY393371 GOC393366:GOC393371 GEG393366:GEG393371 FUK393366:FUK393371 FKO393366:FKO393371 FAS393366:FAS393371 EQW393366:EQW393371 EHA393366:EHA393371 DXE393366:DXE393371 DNI393366:DNI393371 DDM393366:DDM393371 CTQ393366:CTQ393371 CJU393366:CJU393371 BZY393366:BZY393371 BQC393366:BQC393371 BGG393366:BGG393371 AWK393366:AWK393371 AMO393366:AMO393371 ACS393366:ACS393371 SW393366:SW393371 JA393366:JA393371 D393366:E393371 WVM327830:WVM327835 WLQ327830:WLQ327835 WBU327830:WBU327835 VRY327830:VRY327835 VIC327830:VIC327835 UYG327830:UYG327835 UOK327830:UOK327835 UEO327830:UEO327835 TUS327830:TUS327835 TKW327830:TKW327835 TBA327830:TBA327835 SRE327830:SRE327835 SHI327830:SHI327835 RXM327830:RXM327835 RNQ327830:RNQ327835 RDU327830:RDU327835 QTY327830:QTY327835 QKC327830:QKC327835 QAG327830:QAG327835 PQK327830:PQK327835 PGO327830:PGO327835 OWS327830:OWS327835 OMW327830:OMW327835 ODA327830:ODA327835 NTE327830:NTE327835 NJI327830:NJI327835 MZM327830:MZM327835 MPQ327830:MPQ327835 MFU327830:MFU327835 LVY327830:LVY327835 LMC327830:LMC327835 LCG327830:LCG327835 KSK327830:KSK327835 KIO327830:KIO327835 JYS327830:JYS327835 JOW327830:JOW327835 JFA327830:JFA327835 IVE327830:IVE327835 ILI327830:ILI327835 IBM327830:IBM327835 HRQ327830:HRQ327835 HHU327830:HHU327835 GXY327830:GXY327835 GOC327830:GOC327835 GEG327830:GEG327835 FUK327830:FUK327835 FKO327830:FKO327835 FAS327830:FAS327835 EQW327830:EQW327835 EHA327830:EHA327835 DXE327830:DXE327835 DNI327830:DNI327835 DDM327830:DDM327835 CTQ327830:CTQ327835 CJU327830:CJU327835 BZY327830:BZY327835 BQC327830:BQC327835 BGG327830:BGG327835 AWK327830:AWK327835 AMO327830:AMO327835 ACS327830:ACS327835 SW327830:SW327835 JA327830:JA327835 D327830:E327835 WVM262294:WVM262299 WLQ262294:WLQ262299 WBU262294:WBU262299 VRY262294:VRY262299 VIC262294:VIC262299 UYG262294:UYG262299 UOK262294:UOK262299 UEO262294:UEO262299 TUS262294:TUS262299 TKW262294:TKW262299 TBA262294:TBA262299 SRE262294:SRE262299 SHI262294:SHI262299 RXM262294:RXM262299 RNQ262294:RNQ262299 RDU262294:RDU262299 QTY262294:QTY262299 QKC262294:QKC262299 QAG262294:QAG262299 PQK262294:PQK262299 PGO262294:PGO262299 OWS262294:OWS262299 OMW262294:OMW262299 ODA262294:ODA262299 NTE262294:NTE262299 NJI262294:NJI262299 MZM262294:MZM262299 MPQ262294:MPQ262299 MFU262294:MFU262299 LVY262294:LVY262299 LMC262294:LMC262299 LCG262294:LCG262299 KSK262294:KSK262299 KIO262294:KIO262299 JYS262294:JYS262299 JOW262294:JOW262299 JFA262294:JFA262299 IVE262294:IVE262299 ILI262294:ILI262299 IBM262294:IBM262299 HRQ262294:HRQ262299 HHU262294:HHU262299 GXY262294:GXY262299 GOC262294:GOC262299 GEG262294:GEG262299 FUK262294:FUK262299 FKO262294:FKO262299 FAS262294:FAS262299 EQW262294:EQW262299 EHA262294:EHA262299 DXE262294:DXE262299 DNI262294:DNI262299 DDM262294:DDM262299 CTQ262294:CTQ262299 CJU262294:CJU262299 BZY262294:BZY262299 BQC262294:BQC262299 BGG262294:BGG262299 AWK262294:AWK262299 AMO262294:AMO262299 ACS262294:ACS262299 SW262294:SW262299 JA262294:JA262299 D262294:E262299 WVM196758:WVM196763 WLQ196758:WLQ196763 WBU196758:WBU196763 VRY196758:VRY196763 VIC196758:VIC196763 UYG196758:UYG196763 UOK196758:UOK196763 UEO196758:UEO196763 TUS196758:TUS196763 TKW196758:TKW196763 TBA196758:TBA196763 SRE196758:SRE196763 SHI196758:SHI196763 RXM196758:RXM196763 RNQ196758:RNQ196763 RDU196758:RDU196763 QTY196758:QTY196763 QKC196758:QKC196763 QAG196758:QAG196763 PQK196758:PQK196763 PGO196758:PGO196763 OWS196758:OWS196763 OMW196758:OMW196763 ODA196758:ODA196763 NTE196758:NTE196763 NJI196758:NJI196763 MZM196758:MZM196763 MPQ196758:MPQ196763 MFU196758:MFU196763 LVY196758:LVY196763 LMC196758:LMC196763 LCG196758:LCG196763 KSK196758:KSK196763 KIO196758:KIO196763 JYS196758:JYS196763 JOW196758:JOW196763 JFA196758:JFA196763 IVE196758:IVE196763 ILI196758:ILI196763 IBM196758:IBM196763 HRQ196758:HRQ196763 HHU196758:HHU196763 GXY196758:GXY196763 GOC196758:GOC196763 GEG196758:GEG196763 FUK196758:FUK196763 FKO196758:FKO196763 FAS196758:FAS196763 EQW196758:EQW196763 EHA196758:EHA196763 DXE196758:DXE196763 DNI196758:DNI196763 DDM196758:DDM196763 CTQ196758:CTQ196763 CJU196758:CJU196763 BZY196758:BZY196763 BQC196758:BQC196763 BGG196758:BGG196763 AWK196758:AWK196763 AMO196758:AMO196763 ACS196758:ACS196763 SW196758:SW196763 JA196758:JA196763 D196758:E196763 WVM131222:WVM131227 WLQ131222:WLQ131227 WBU131222:WBU131227 VRY131222:VRY131227 VIC131222:VIC131227 UYG131222:UYG131227 UOK131222:UOK131227 UEO131222:UEO131227 TUS131222:TUS131227 TKW131222:TKW131227 TBA131222:TBA131227 SRE131222:SRE131227 SHI131222:SHI131227 RXM131222:RXM131227 RNQ131222:RNQ131227 RDU131222:RDU131227 QTY131222:QTY131227 QKC131222:QKC131227 QAG131222:QAG131227 PQK131222:PQK131227 PGO131222:PGO131227 OWS131222:OWS131227 OMW131222:OMW131227 ODA131222:ODA131227 NTE131222:NTE131227 NJI131222:NJI131227 MZM131222:MZM131227 MPQ131222:MPQ131227 MFU131222:MFU131227 LVY131222:LVY131227 LMC131222:LMC131227 LCG131222:LCG131227 KSK131222:KSK131227 KIO131222:KIO131227 JYS131222:JYS131227 JOW131222:JOW131227 JFA131222:JFA131227 IVE131222:IVE131227 ILI131222:ILI131227 IBM131222:IBM131227 HRQ131222:HRQ131227 HHU131222:HHU131227 GXY131222:GXY131227 GOC131222:GOC131227 GEG131222:GEG131227 FUK131222:FUK131227 FKO131222:FKO131227 FAS131222:FAS131227 EQW131222:EQW131227 EHA131222:EHA131227 DXE131222:DXE131227 DNI131222:DNI131227 DDM131222:DDM131227 CTQ131222:CTQ131227 CJU131222:CJU131227 BZY131222:BZY131227 BQC131222:BQC131227 BGG131222:BGG131227 AWK131222:AWK131227 AMO131222:AMO131227 ACS131222:ACS131227 SW131222:SW131227 JA131222:JA131227 D131222:E131227 WVM65686:WVM65691 WLQ65686:WLQ65691 WBU65686:WBU65691 VRY65686:VRY65691 VIC65686:VIC65691 UYG65686:UYG65691 UOK65686:UOK65691 UEO65686:UEO65691 TUS65686:TUS65691 TKW65686:TKW65691 TBA65686:TBA65691 SRE65686:SRE65691 SHI65686:SHI65691 RXM65686:RXM65691 RNQ65686:RNQ65691 RDU65686:RDU65691 QTY65686:QTY65691 QKC65686:QKC65691 QAG65686:QAG65691 PQK65686:PQK65691 PGO65686:PGO65691 OWS65686:OWS65691 OMW65686:OMW65691 ODA65686:ODA65691 NTE65686:NTE65691 NJI65686:NJI65691 MZM65686:MZM65691 MPQ65686:MPQ65691 MFU65686:MFU65691 LVY65686:LVY65691 LMC65686:LMC65691 LCG65686:LCG65691 KSK65686:KSK65691 KIO65686:KIO65691 JYS65686:JYS65691 JOW65686:JOW65691 JFA65686:JFA65691 IVE65686:IVE65691 ILI65686:ILI65691 IBM65686:IBM65691 HRQ65686:HRQ65691 HHU65686:HHU65691 GXY65686:GXY65691 GOC65686:GOC65691 GEG65686:GEG65691 FUK65686:FUK65691 FKO65686:FKO65691 FAS65686:FAS65691 EQW65686:EQW65691 EHA65686:EHA65691 DXE65686:DXE65691 DNI65686:DNI65691 DDM65686:DDM65691 CTQ65686:CTQ65691 CJU65686:CJU65691 BZY65686:BZY65691 BQC65686:BQC65691 BGG65686:BGG65691 AWK65686:AWK65691 AMO65686:AMO65691 ACS65686:ACS65691 SW65686:SW65691 JA65686:JA65691 D65686:E65691 WVM983198:WVM983203 WLQ983198:WLQ983203 WBU983198:WBU983203 VRY983198:VRY983203 VIC983198:VIC983203 UYG983198:UYG983203 UOK983198:UOK983203 UEO983198:UEO983203 TUS983198:TUS983203 TKW983198:TKW983203 TBA983198:TBA983203 SRE983198:SRE983203 SHI983198:SHI983203 RXM983198:RXM983203 RNQ983198:RNQ983203 RDU983198:RDU983203 QTY983198:QTY983203 QKC983198:QKC983203 QAG983198:QAG983203 PQK983198:PQK983203 PGO983198:PGO983203 OWS983198:OWS983203 OMW983198:OMW983203 ODA983198:ODA983203 NTE983198:NTE983203 NJI983198:NJI983203 MZM983198:MZM983203 MPQ983198:MPQ983203 MFU983198:MFU983203 LVY983198:LVY983203 LMC983198:LMC983203 LCG983198:LCG983203 KSK983198:KSK983203 KIO983198:KIO983203 JYS983198:JYS983203 JOW983198:JOW983203 JFA983198:JFA983203 IVE983198:IVE983203 ILI983198:ILI983203 IBM983198:IBM983203 HRQ983198:HRQ983203 HHU983198:HHU983203 GXY983198:GXY983203 GOC983198:GOC983203 GEG983198:GEG983203 FUK983198:FUK983203 FKO983198:FKO983203 FAS983198:FAS983203 EQW983198:EQW983203 EHA983198:EHA983203 DXE983198:DXE983203 DNI983198:DNI983203 DDM983198:DDM983203 CTQ983198:CTQ983203 CJU983198:CJU983203 BZY983198:BZY983203 BQC983198:BQC983203 BGG983198:BGG983203 AWK983198:AWK983203 AMO983198:AMO983203 ACS983198:ACS983203 SW983198:SW983203 JA983198:JA983203 D983198:E983203 WVM917662:WVM917667 WLQ917662:WLQ917667 WBU917662:WBU917667 VRY917662:VRY917667 VIC917662:VIC917667 UYG917662:UYG917667 UOK917662:UOK917667 UEO917662:UEO917667 TUS917662:TUS917667 TKW917662:TKW917667 TBA917662:TBA917667 SRE917662:SRE917667 SHI917662:SHI917667 RXM917662:RXM917667 RNQ917662:RNQ917667 RDU917662:RDU917667 QTY917662:QTY917667 QKC917662:QKC917667 QAG917662:QAG917667 PQK917662:PQK917667 PGO917662:PGO917667 OWS917662:OWS917667 OMW917662:OMW917667 ODA917662:ODA917667 NTE917662:NTE917667 NJI917662:NJI917667 MZM917662:MZM917667 MPQ917662:MPQ917667 MFU917662:MFU917667 LVY917662:LVY917667 LMC917662:LMC917667 LCG917662:LCG917667 KSK917662:KSK917667 KIO917662:KIO917667 JYS917662:JYS917667 JOW917662:JOW917667 JFA917662:JFA917667 IVE917662:IVE917667 ILI917662:ILI917667 IBM917662:IBM917667 HRQ917662:HRQ917667 HHU917662:HHU917667 GXY917662:GXY917667 GOC917662:GOC917667 GEG917662:GEG917667 FUK917662:FUK917667 FKO917662:FKO917667 FAS917662:FAS917667 EQW917662:EQW917667 EHA917662:EHA917667 DXE917662:DXE917667 DNI917662:DNI917667 DDM917662:DDM917667 CTQ917662:CTQ917667 CJU917662:CJU917667 BZY917662:BZY917667 BQC917662:BQC917667 BGG917662:BGG917667 AWK917662:AWK917667 AMO917662:AMO917667 ACS917662:ACS917667 SW917662:SW917667 JA917662:JA917667 D917662:E917667 WVM852126:WVM852131 WLQ852126:WLQ852131 WBU852126:WBU852131 VRY852126:VRY852131 VIC852126:VIC852131 UYG852126:UYG852131 UOK852126:UOK852131 UEO852126:UEO852131 TUS852126:TUS852131 TKW852126:TKW852131 TBA852126:TBA852131 SRE852126:SRE852131 SHI852126:SHI852131 RXM852126:RXM852131 RNQ852126:RNQ852131 RDU852126:RDU852131 QTY852126:QTY852131 QKC852126:QKC852131 QAG852126:QAG852131 PQK852126:PQK852131 PGO852126:PGO852131 OWS852126:OWS852131 OMW852126:OMW852131 ODA852126:ODA852131 NTE852126:NTE852131 NJI852126:NJI852131 MZM852126:MZM852131 MPQ852126:MPQ852131 MFU852126:MFU852131 LVY852126:LVY852131 LMC852126:LMC852131 LCG852126:LCG852131 KSK852126:KSK852131 KIO852126:KIO852131 JYS852126:JYS852131 JOW852126:JOW852131 JFA852126:JFA852131 IVE852126:IVE852131 ILI852126:ILI852131 IBM852126:IBM852131 HRQ852126:HRQ852131 HHU852126:HHU852131 GXY852126:GXY852131 GOC852126:GOC852131 GEG852126:GEG852131 FUK852126:FUK852131 FKO852126:FKO852131 FAS852126:FAS852131 EQW852126:EQW852131 EHA852126:EHA852131 DXE852126:DXE852131 DNI852126:DNI852131 DDM852126:DDM852131 CTQ852126:CTQ852131 CJU852126:CJU852131 BZY852126:BZY852131 BQC852126:BQC852131 BGG852126:BGG852131 AWK852126:AWK852131 AMO852126:AMO852131 ACS852126:ACS852131 SW852126:SW852131 JA852126:JA852131 D852126:E852131 WVM786590:WVM786595 WLQ786590:WLQ786595 WBU786590:WBU786595 VRY786590:VRY786595 VIC786590:VIC786595 UYG786590:UYG786595 UOK786590:UOK786595 UEO786590:UEO786595 TUS786590:TUS786595 TKW786590:TKW786595 TBA786590:TBA786595 SRE786590:SRE786595 SHI786590:SHI786595 RXM786590:RXM786595 RNQ786590:RNQ786595 RDU786590:RDU786595 QTY786590:QTY786595 QKC786590:QKC786595 QAG786590:QAG786595 PQK786590:PQK786595 PGO786590:PGO786595 OWS786590:OWS786595 OMW786590:OMW786595 ODA786590:ODA786595 NTE786590:NTE786595 NJI786590:NJI786595 MZM786590:MZM786595 MPQ786590:MPQ786595 MFU786590:MFU786595 LVY786590:LVY786595 LMC786590:LMC786595 LCG786590:LCG786595 KSK786590:KSK786595 KIO786590:KIO786595 JYS786590:JYS786595 JOW786590:JOW786595 JFA786590:JFA786595 IVE786590:IVE786595 ILI786590:ILI786595 IBM786590:IBM786595 HRQ786590:HRQ786595 HHU786590:HHU786595 GXY786590:GXY786595 GOC786590:GOC786595 GEG786590:GEG786595 FUK786590:FUK786595 FKO786590:FKO786595 FAS786590:FAS786595 EQW786590:EQW786595 EHA786590:EHA786595 DXE786590:DXE786595 DNI786590:DNI786595 DDM786590:DDM786595 CTQ786590:CTQ786595 CJU786590:CJU786595 BZY786590:BZY786595 BQC786590:BQC786595 BGG786590:BGG786595 AWK786590:AWK786595 AMO786590:AMO786595 ACS786590:ACS786595 SW786590:SW786595 JA786590:JA786595 D786590:E786595 WVM721054:WVM721059 WLQ721054:WLQ721059 WBU721054:WBU721059 VRY721054:VRY721059 VIC721054:VIC721059 UYG721054:UYG721059 UOK721054:UOK721059 UEO721054:UEO721059 TUS721054:TUS721059 TKW721054:TKW721059 TBA721054:TBA721059 SRE721054:SRE721059 SHI721054:SHI721059 RXM721054:RXM721059 RNQ721054:RNQ721059 RDU721054:RDU721059 QTY721054:QTY721059 QKC721054:QKC721059 QAG721054:QAG721059 PQK721054:PQK721059 PGO721054:PGO721059 OWS721054:OWS721059 OMW721054:OMW721059 ODA721054:ODA721059 NTE721054:NTE721059 NJI721054:NJI721059 MZM721054:MZM721059 MPQ721054:MPQ721059 MFU721054:MFU721059 LVY721054:LVY721059 LMC721054:LMC721059 LCG721054:LCG721059 KSK721054:KSK721059 KIO721054:KIO721059 JYS721054:JYS721059 JOW721054:JOW721059 JFA721054:JFA721059 IVE721054:IVE721059 ILI721054:ILI721059 IBM721054:IBM721059 HRQ721054:HRQ721059 HHU721054:HHU721059 GXY721054:GXY721059 GOC721054:GOC721059 GEG721054:GEG721059 FUK721054:FUK721059 FKO721054:FKO721059 FAS721054:FAS721059 EQW721054:EQW721059 EHA721054:EHA721059 DXE721054:DXE721059 DNI721054:DNI721059 DDM721054:DDM721059 CTQ721054:CTQ721059 CJU721054:CJU721059 BZY721054:BZY721059 BQC721054:BQC721059 BGG721054:BGG721059 AWK721054:AWK721059 AMO721054:AMO721059 ACS721054:ACS721059 SW721054:SW721059 JA721054:JA721059 D721054:E721059 WVM655518:WVM655523 WLQ655518:WLQ655523 WBU655518:WBU655523 VRY655518:VRY655523 VIC655518:VIC655523 UYG655518:UYG655523 UOK655518:UOK655523 UEO655518:UEO655523 TUS655518:TUS655523 TKW655518:TKW655523 TBA655518:TBA655523 SRE655518:SRE655523 SHI655518:SHI655523 RXM655518:RXM655523 RNQ655518:RNQ655523 RDU655518:RDU655523 QTY655518:QTY655523 QKC655518:QKC655523 QAG655518:QAG655523 PQK655518:PQK655523 PGO655518:PGO655523 OWS655518:OWS655523 OMW655518:OMW655523 ODA655518:ODA655523 NTE655518:NTE655523 NJI655518:NJI655523 MZM655518:MZM655523 MPQ655518:MPQ655523 MFU655518:MFU655523 LVY655518:LVY655523 LMC655518:LMC655523 LCG655518:LCG655523 KSK655518:KSK655523 KIO655518:KIO655523 JYS655518:JYS655523 JOW655518:JOW655523 JFA655518:JFA655523 IVE655518:IVE655523 ILI655518:ILI655523 IBM655518:IBM655523 HRQ655518:HRQ655523 HHU655518:HHU655523 GXY655518:GXY655523 GOC655518:GOC655523 GEG655518:GEG655523 FUK655518:FUK655523 FKO655518:FKO655523 FAS655518:FAS655523 EQW655518:EQW655523 EHA655518:EHA655523 DXE655518:DXE655523 DNI655518:DNI655523 DDM655518:DDM655523 CTQ655518:CTQ655523 CJU655518:CJU655523 BZY655518:BZY655523 BQC655518:BQC655523 BGG655518:BGG655523 AWK655518:AWK655523 AMO655518:AMO655523 ACS655518:ACS655523 SW655518:SW655523 JA655518:JA655523 D655518:E655523 WVM589982:WVM589987 WLQ589982:WLQ589987 WBU589982:WBU589987 VRY589982:VRY589987 VIC589982:VIC589987 UYG589982:UYG589987 UOK589982:UOK589987 UEO589982:UEO589987 TUS589982:TUS589987 TKW589982:TKW589987 TBA589982:TBA589987 SRE589982:SRE589987 SHI589982:SHI589987 RXM589982:RXM589987 RNQ589982:RNQ589987 RDU589982:RDU589987 QTY589982:QTY589987 QKC589982:QKC589987 QAG589982:QAG589987 PQK589982:PQK589987 PGO589982:PGO589987 OWS589982:OWS589987 OMW589982:OMW589987 ODA589982:ODA589987 NTE589982:NTE589987 NJI589982:NJI589987 MZM589982:MZM589987 MPQ589982:MPQ589987 MFU589982:MFU589987 LVY589982:LVY589987 LMC589982:LMC589987 LCG589982:LCG589987 KSK589982:KSK589987 KIO589982:KIO589987 JYS589982:JYS589987 JOW589982:JOW589987 JFA589982:JFA589987 IVE589982:IVE589987 ILI589982:ILI589987 IBM589982:IBM589987 HRQ589982:HRQ589987 HHU589982:HHU589987 GXY589982:GXY589987 GOC589982:GOC589987 GEG589982:GEG589987 FUK589982:FUK589987 FKO589982:FKO589987 FAS589982:FAS589987 EQW589982:EQW589987 EHA589982:EHA589987 DXE589982:DXE589987 DNI589982:DNI589987 DDM589982:DDM589987 CTQ589982:CTQ589987 CJU589982:CJU589987 BZY589982:BZY589987 BQC589982:BQC589987 BGG589982:BGG589987 AWK589982:AWK589987 AMO589982:AMO589987 ACS589982:ACS589987 SW589982:SW589987 JA589982:JA589987 D589982:E589987 WVM524446:WVM524451 WLQ524446:WLQ524451 WBU524446:WBU524451 VRY524446:VRY524451 VIC524446:VIC524451 UYG524446:UYG524451 UOK524446:UOK524451 UEO524446:UEO524451 TUS524446:TUS524451 TKW524446:TKW524451 TBA524446:TBA524451 SRE524446:SRE524451 SHI524446:SHI524451 RXM524446:RXM524451 RNQ524446:RNQ524451 RDU524446:RDU524451 QTY524446:QTY524451 QKC524446:QKC524451 QAG524446:QAG524451 PQK524446:PQK524451 PGO524446:PGO524451 OWS524446:OWS524451 OMW524446:OMW524451 ODA524446:ODA524451 NTE524446:NTE524451 NJI524446:NJI524451 MZM524446:MZM524451 MPQ524446:MPQ524451 MFU524446:MFU524451 LVY524446:LVY524451 LMC524446:LMC524451 LCG524446:LCG524451 KSK524446:KSK524451 KIO524446:KIO524451 JYS524446:JYS524451 JOW524446:JOW524451 JFA524446:JFA524451 IVE524446:IVE524451 ILI524446:ILI524451 IBM524446:IBM524451 HRQ524446:HRQ524451 HHU524446:HHU524451 GXY524446:GXY524451 GOC524446:GOC524451 GEG524446:GEG524451 FUK524446:FUK524451 FKO524446:FKO524451 FAS524446:FAS524451 EQW524446:EQW524451 EHA524446:EHA524451 DXE524446:DXE524451 DNI524446:DNI524451 DDM524446:DDM524451 CTQ524446:CTQ524451 CJU524446:CJU524451 BZY524446:BZY524451 BQC524446:BQC524451 BGG524446:BGG524451 AWK524446:AWK524451 AMO524446:AMO524451 ACS524446:ACS524451 SW524446:SW524451 JA524446:JA524451 D524446:E524451 WVM458910:WVM458915 WLQ458910:WLQ458915 WBU458910:WBU458915 VRY458910:VRY458915 VIC458910:VIC458915 UYG458910:UYG458915 UOK458910:UOK458915 UEO458910:UEO458915 TUS458910:TUS458915 TKW458910:TKW458915 TBA458910:TBA458915 SRE458910:SRE458915 SHI458910:SHI458915 RXM458910:RXM458915 RNQ458910:RNQ458915 RDU458910:RDU458915 QTY458910:QTY458915 QKC458910:QKC458915 QAG458910:QAG458915 PQK458910:PQK458915 PGO458910:PGO458915 OWS458910:OWS458915 OMW458910:OMW458915 ODA458910:ODA458915 NTE458910:NTE458915 NJI458910:NJI458915 MZM458910:MZM458915 MPQ458910:MPQ458915 MFU458910:MFU458915 LVY458910:LVY458915 LMC458910:LMC458915 LCG458910:LCG458915 KSK458910:KSK458915 KIO458910:KIO458915 JYS458910:JYS458915 JOW458910:JOW458915 JFA458910:JFA458915 IVE458910:IVE458915 ILI458910:ILI458915 IBM458910:IBM458915 HRQ458910:HRQ458915 HHU458910:HHU458915 GXY458910:GXY458915 GOC458910:GOC458915 GEG458910:GEG458915 FUK458910:FUK458915 FKO458910:FKO458915 FAS458910:FAS458915 EQW458910:EQW458915 EHA458910:EHA458915 DXE458910:DXE458915 DNI458910:DNI458915 DDM458910:DDM458915 CTQ458910:CTQ458915 CJU458910:CJU458915 BZY458910:BZY458915 BQC458910:BQC458915 BGG458910:BGG458915 AWK458910:AWK458915 AMO458910:AMO458915 ACS458910:ACS458915 SW458910:SW458915 JA458910:JA458915 D458910:E458915 WVM393374:WVM393379 WLQ393374:WLQ393379 WBU393374:WBU393379 VRY393374:VRY393379 VIC393374:VIC393379 UYG393374:UYG393379 UOK393374:UOK393379 UEO393374:UEO393379 TUS393374:TUS393379 TKW393374:TKW393379 TBA393374:TBA393379 SRE393374:SRE393379 SHI393374:SHI393379 RXM393374:RXM393379 RNQ393374:RNQ393379 RDU393374:RDU393379 QTY393374:QTY393379 QKC393374:QKC393379 QAG393374:QAG393379 PQK393374:PQK393379 PGO393374:PGO393379 OWS393374:OWS393379 OMW393374:OMW393379 ODA393374:ODA393379 NTE393374:NTE393379 NJI393374:NJI393379 MZM393374:MZM393379 MPQ393374:MPQ393379 MFU393374:MFU393379 LVY393374:LVY393379 LMC393374:LMC393379 LCG393374:LCG393379 KSK393374:KSK393379 KIO393374:KIO393379 JYS393374:JYS393379 JOW393374:JOW393379 JFA393374:JFA393379 IVE393374:IVE393379 ILI393374:ILI393379 IBM393374:IBM393379 HRQ393374:HRQ393379 HHU393374:HHU393379 GXY393374:GXY393379 GOC393374:GOC393379 GEG393374:GEG393379 FUK393374:FUK393379 FKO393374:FKO393379 FAS393374:FAS393379 EQW393374:EQW393379 EHA393374:EHA393379 DXE393374:DXE393379 DNI393374:DNI393379 DDM393374:DDM393379 CTQ393374:CTQ393379 CJU393374:CJU393379 BZY393374:BZY393379 BQC393374:BQC393379 BGG393374:BGG393379 AWK393374:AWK393379 AMO393374:AMO393379 ACS393374:ACS393379 SW393374:SW393379 JA393374:JA393379 D393374:E393379 WVM327838:WVM327843 WLQ327838:WLQ327843 WBU327838:WBU327843 VRY327838:VRY327843 VIC327838:VIC327843 UYG327838:UYG327843 UOK327838:UOK327843 UEO327838:UEO327843 TUS327838:TUS327843 TKW327838:TKW327843 TBA327838:TBA327843 SRE327838:SRE327843 SHI327838:SHI327843 RXM327838:RXM327843 RNQ327838:RNQ327843 RDU327838:RDU327843 QTY327838:QTY327843 QKC327838:QKC327843 QAG327838:QAG327843 PQK327838:PQK327843 PGO327838:PGO327843 OWS327838:OWS327843 OMW327838:OMW327843 ODA327838:ODA327843 NTE327838:NTE327843 NJI327838:NJI327843 MZM327838:MZM327843 MPQ327838:MPQ327843 MFU327838:MFU327843 LVY327838:LVY327843 LMC327838:LMC327843 LCG327838:LCG327843 KSK327838:KSK327843 KIO327838:KIO327843 JYS327838:JYS327843 JOW327838:JOW327843 JFA327838:JFA327843 IVE327838:IVE327843 ILI327838:ILI327843 IBM327838:IBM327843 HRQ327838:HRQ327843 HHU327838:HHU327843 GXY327838:GXY327843 GOC327838:GOC327843 GEG327838:GEG327843 FUK327838:FUK327843 FKO327838:FKO327843 FAS327838:FAS327843 EQW327838:EQW327843 EHA327838:EHA327843 DXE327838:DXE327843 DNI327838:DNI327843 DDM327838:DDM327843 CTQ327838:CTQ327843 CJU327838:CJU327843 BZY327838:BZY327843 BQC327838:BQC327843 BGG327838:BGG327843 AWK327838:AWK327843 AMO327838:AMO327843 ACS327838:ACS327843 SW327838:SW327843 JA327838:JA327843 D327838:E327843 WVM262302:WVM262307 WLQ262302:WLQ262307 WBU262302:WBU262307 VRY262302:VRY262307 VIC262302:VIC262307 UYG262302:UYG262307 UOK262302:UOK262307 UEO262302:UEO262307 TUS262302:TUS262307 TKW262302:TKW262307 TBA262302:TBA262307 SRE262302:SRE262307 SHI262302:SHI262307 RXM262302:RXM262307 RNQ262302:RNQ262307 RDU262302:RDU262307 QTY262302:QTY262307 QKC262302:QKC262307 QAG262302:QAG262307 PQK262302:PQK262307 PGO262302:PGO262307 OWS262302:OWS262307 OMW262302:OMW262307 ODA262302:ODA262307 NTE262302:NTE262307 NJI262302:NJI262307 MZM262302:MZM262307 MPQ262302:MPQ262307 MFU262302:MFU262307 LVY262302:LVY262307 LMC262302:LMC262307 LCG262302:LCG262307 KSK262302:KSK262307 KIO262302:KIO262307 JYS262302:JYS262307 JOW262302:JOW262307 JFA262302:JFA262307 IVE262302:IVE262307 ILI262302:ILI262307 IBM262302:IBM262307 HRQ262302:HRQ262307 HHU262302:HHU262307 GXY262302:GXY262307 GOC262302:GOC262307 GEG262302:GEG262307 FUK262302:FUK262307 FKO262302:FKO262307 FAS262302:FAS262307 EQW262302:EQW262307 EHA262302:EHA262307 DXE262302:DXE262307 DNI262302:DNI262307 DDM262302:DDM262307 CTQ262302:CTQ262307 CJU262302:CJU262307 BZY262302:BZY262307 BQC262302:BQC262307 BGG262302:BGG262307 AWK262302:AWK262307 AMO262302:AMO262307 ACS262302:ACS262307 SW262302:SW262307 JA262302:JA262307 D262302:E262307 WVM196766:WVM196771 WLQ196766:WLQ196771 WBU196766:WBU196771 VRY196766:VRY196771 VIC196766:VIC196771 UYG196766:UYG196771 UOK196766:UOK196771 UEO196766:UEO196771 TUS196766:TUS196771 TKW196766:TKW196771 TBA196766:TBA196771 SRE196766:SRE196771 SHI196766:SHI196771 RXM196766:RXM196771 RNQ196766:RNQ196771 RDU196766:RDU196771 QTY196766:QTY196771 QKC196766:QKC196771 QAG196766:QAG196771 PQK196766:PQK196771 PGO196766:PGO196771 OWS196766:OWS196771 OMW196766:OMW196771 ODA196766:ODA196771 NTE196766:NTE196771 NJI196766:NJI196771 MZM196766:MZM196771 MPQ196766:MPQ196771 MFU196766:MFU196771 LVY196766:LVY196771 LMC196766:LMC196771 LCG196766:LCG196771 KSK196766:KSK196771 KIO196766:KIO196771 JYS196766:JYS196771 JOW196766:JOW196771 JFA196766:JFA196771 IVE196766:IVE196771 ILI196766:ILI196771 IBM196766:IBM196771 HRQ196766:HRQ196771 HHU196766:HHU196771 GXY196766:GXY196771 GOC196766:GOC196771 GEG196766:GEG196771 FUK196766:FUK196771 FKO196766:FKO196771 FAS196766:FAS196771 EQW196766:EQW196771 EHA196766:EHA196771 DXE196766:DXE196771 DNI196766:DNI196771 DDM196766:DDM196771 CTQ196766:CTQ196771 CJU196766:CJU196771 BZY196766:BZY196771 BQC196766:BQC196771 BGG196766:BGG196771 AWK196766:AWK196771 AMO196766:AMO196771 ACS196766:ACS196771 SW196766:SW196771 JA196766:JA196771 D196766:E196771 WVM131230:WVM131235 WLQ131230:WLQ131235 WBU131230:WBU131235 VRY131230:VRY131235 VIC131230:VIC131235 UYG131230:UYG131235 UOK131230:UOK131235 UEO131230:UEO131235 TUS131230:TUS131235 TKW131230:TKW131235 TBA131230:TBA131235 SRE131230:SRE131235 SHI131230:SHI131235 RXM131230:RXM131235 RNQ131230:RNQ131235 RDU131230:RDU131235 QTY131230:QTY131235 QKC131230:QKC131235 QAG131230:QAG131235 PQK131230:PQK131235 PGO131230:PGO131235 OWS131230:OWS131235 OMW131230:OMW131235 ODA131230:ODA131235 NTE131230:NTE131235 NJI131230:NJI131235 MZM131230:MZM131235 MPQ131230:MPQ131235 MFU131230:MFU131235 LVY131230:LVY131235 LMC131230:LMC131235 LCG131230:LCG131235 KSK131230:KSK131235 KIO131230:KIO131235 JYS131230:JYS131235 JOW131230:JOW131235 JFA131230:JFA131235 IVE131230:IVE131235 ILI131230:ILI131235 IBM131230:IBM131235 HRQ131230:HRQ131235 HHU131230:HHU131235 GXY131230:GXY131235 GOC131230:GOC131235 GEG131230:GEG131235 FUK131230:FUK131235 FKO131230:FKO131235 FAS131230:FAS131235 EQW131230:EQW131235 EHA131230:EHA131235 DXE131230:DXE131235 DNI131230:DNI131235 DDM131230:DDM131235 CTQ131230:CTQ131235 CJU131230:CJU131235 BZY131230:BZY131235 BQC131230:BQC131235 BGG131230:BGG131235 AWK131230:AWK131235 AMO131230:AMO131235 ACS131230:ACS131235 SW131230:SW131235 JA131230:JA131235 D131230:E131235 WVM65694:WVM65699 WLQ65694:WLQ65699 WBU65694:WBU65699 VRY65694:VRY65699 VIC65694:VIC65699 UYG65694:UYG65699 UOK65694:UOK65699 UEO65694:UEO65699 TUS65694:TUS65699 TKW65694:TKW65699 TBA65694:TBA65699 SRE65694:SRE65699 SHI65694:SHI65699 RXM65694:RXM65699 RNQ65694:RNQ65699 RDU65694:RDU65699 QTY65694:QTY65699 QKC65694:QKC65699 QAG65694:QAG65699 PQK65694:PQK65699 PGO65694:PGO65699 OWS65694:OWS65699 OMW65694:OMW65699 ODA65694:ODA65699 NTE65694:NTE65699 NJI65694:NJI65699 MZM65694:MZM65699 MPQ65694:MPQ65699 MFU65694:MFU65699 LVY65694:LVY65699 LMC65694:LMC65699 LCG65694:LCG65699 KSK65694:KSK65699 KIO65694:KIO65699 JYS65694:JYS65699 JOW65694:JOW65699 JFA65694:JFA65699 IVE65694:IVE65699 ILI65694:ILI65699 IBM65694:IBM65699 HRQ65694:HRQ65699 HHU65694:HHU65699 GXY65694:GXY65699 GOC65694:GOC65699 GEG65694:GEG65699 FUK65694:FUK65699 FKO65694:FKO65699 FAS65694:FAS65699 EQW65694:EQW65699 EHA65694:EHA65699 DXE65694:DXE65699 DNI65694:DNI65699 DDM65694:DDM65699 CTQ65694:CTQ65699 CJU65694:CJU65699 BZY65694:BZY65699 BQC65694:BQC65699 BGG65694:BGG65699 AWK65694:AWK65699 AMO65694:AMO65699 ACS65694:ACS65699 SW65694:SW65699 JA65694:JA65699 D65694:E65699 WVM983206:WVM983211 WLQ983206:WLQ983211 WBU983206:WBU983211 VRY983206:VRY983211 VIC983206:VIC983211 UYG983206:UYG983211 UOK983206:UOK983211 UEO983206:UEO983211 TUS983206:TUS983211 TKW983206:TKW983211 TBA983206:TBA983211 SRE983206:SRE983211 SHI983206:SHI983211 RXM983206:RXM983211 RNQ983206:RNQ983211 RDU983206:RDU983211 QTY983206:QTY983211 QKC983206:QKC983211 QAG983206:QAG983211 PQK983206:PQK983211 PGO983206:PGO983211 OWS983206:OWS983211 OMW983206:OMW983211 ODA983206:ODA983211 NTE983206:NTE983211 NJI983206:NJI983211 MZM983206:MZM983211 MPQ983206:MPQ983211 MFU983206:MFU983211 LVY983206:LVY983211 LMC983206:LMC983211 LCG983206:LCG983211 KSK983206:KSK983211 KIO983206:KIO983211 JYS983206:JYS983211 JOW983206:JOW983211 JFA983206:JFA983211 IVE983206:IVE983211 ILI983206:ILI983211 IBM983206:IBM983211 HRQ983206:HRQ983211 HHU983206:HHU983211 GXY983206:GXY983211 GOC983206:GOC983211 GEG983206:GEG983211 FUK983206:FUK983211 FKO983206:FKO983211 FAS983206:FAS983211 EQW983206:EQW983211 EHA983206:EHA983211 DXE983206:DXE983211 DNI983206:DNI983211 DDM983206:DDM983211 CTQ983206:CTQ983211 CJU983206:CJU983211 BZY983206:BZY983211 BQC983206:BQC983211 BGG983206:BGG983211 AWK983206:AWK983211 AMO983206:AMO983211 ACS983206:ACS983211 SW983206:SW983211 JA983206:JA983211 D983206:E983211 WVM917670:WVM917675 WLQ917670:WLQ917675 WBU917670:WBU917675 VRY917670:VRY917675 VIC917670:VIC917675 UYG917670:UYG917675 UOK917670:UOK917675 UEO917670:UEO917675 TUS917670:TUS917675 TKW917670:TKW917675 TBA917670:TBA917675 SRE917670:SRE917675 SHI917670:SHI917675 RXM917670:RXM917675 RNQ917670:RNQ917675 RDU917670:RDU917675 QTY917670:QTY917675 QKC917670:QKC917675 QAG917670:QAG917675 PQK917670:PQK917675 PGO917670:PGO917675 OWS917670:OWS917675 OMW917670:OMW917675 ODA917670:ODA917675 NTE917670:NTE917675 NJI917670:NJI917675 MZM917670:MZM917675 MPQ917670:MPQ917675 MFU917670:MFU917675 LVY917670:LVY917675 LMC917670:LMC917675 LCG917670:LCG917675 KSK917670:KSK917675 KIO917670:KIO917675 JYS917670:JYS917675 JOW917670:JOW917675 JFA917670:JFA917675 IVE917670:IVE917675 ILI917670:ILI917675 IBM917670:IBM917675 HRQ917670:HRQ917675 HHU917670:HHU917675 GXY917670:GXY917675 GOC917670:GOC917675 GEG917670:GEG917675 FUK917670:FUK917675 FKO917670:FKO917675 FAS917670:FAS917675 EQW917670:EQW917675 EHA917670:EHA917675 DXE917670:DXE917675 DNI917670:DNI917675 DDM917670:DDM917675 CTQ917670:CTQ917675 CJU917670:CJU917675 BZY917670:BZY917675 BQC917670:BQC917675 BGG917670:BGG917675 AWK917670:AWK917675 AMO917670:AMO917675 ACS917670:ACS917675 SW917670:SW917675 JA917670:JA917675 D917670:E917675 WVM852134:WVM852139 WLQ852134:WLQ852139 WBU852134:WBU852139 VRY852134:VRY852139 VIC852134:VIC852139 UYG852134:UYG852139 UOK852134:UOK852139 UEO852134:UEO852139 TUS852134:TUS852139 TKW852134:TKW852139 TBA852134:TBA852139 SRE852134:SRE852139 SHI852134:SHI852139 RXM852134:RXM852139 RNQ852134:RNQ852139 RDU852134:RDU852139 QTY852134:QTY852139 QKC852134:QKC852139 QAG852134:QAG852139 PQK852134:PQK852139 PGO852134:PGO852139 OWS852134:OWS852139 OMW852134:OMW852139 ODA852134:ODA852139 NTE852134:NTE852139 NJI852134:NJI852139 MZM852134:MZM852139 MPQ852134:MPQ852139 MFU852134:MFU852139 LVY852134:LVY852139 LMC852134:LMC852139 LCG852134:LCG852139 KSK852134:KSK852139 KIO852134:KIO852139 JYS852134:JYS852139 JOW852134:JOW852139 JFA852134:JFA852139 IVE852134:IVE852139 ILI852134:ILI852139 IBM852134:IBM852139 HRQ852134:HRQ852139 HHU852134:HHU852139 GXY852134:GXY852139 GOC852134:GOC852139 GEG852134:GEG852139 FUK852134:FUK852139 FKO852134:FKO852139 FAS852134:FAS852139 EQW852134:EQW852139 EHA852134:EHA852139 DXE852134:DXE852139 DNI852134:DNI852139 DDM852134:DDM852139 CTQ852134:CTQ852139 CJU852134:CJU852139 BZY852134:BZY852139 BQC852134:BQC852139 BGG852134:BGG852139 AWK852134:AWK852139 AMO852134:AMO852139 ACS852134:ACS852139 SW852134:SW852139 JA852134:JA852139 D852134:E852139 WVM786598:WVM786603 WLQ786598:WLQ786603 WBU786598:WBU786603 VRY786598:VRY786603 VIC786598:VIC786603 UYG786598:UYG786603 UOK786598:UOK786603 UEO786598:UEO786603 TUS786598:TUS786603 TKW786598:TKW786603 TBA786598:TBA786603 SRE786598:SRE786603 SHI786598:SHI786603 RXM786598:RXM786603 RNQ786598:RNQ786603 RDU786598:RDU786603 QTY786598:QTY786603 QKC786598:QKC786603 QAG786598:QAG786603 PQK786598:PQK786603 PGO786598:PGO786603 OWS786598:OWS786603 OMW786598:OMW786603 ODA786598:ODA786603 NTE786598:NTE786603 NJI786598:NJI786603 MZM786598:MZM786603 MPQ786598:MPQ786603 MFU786598:MFU786603 LVY786598:LVY786603 LMC786598:LMC786603 LCG786598:LCG786603 KSK786598:KSK786603 KIO786598:KIO786603 JYS786598:JYS786603 JOW786598:JOW786603 JFA786598:JFA786603 IVE786598:IVE786603 ILI786598:ILI786603 IBM786598:IBM786603 HRQ786598:HRQ786603 HHU786598:HHU786603 GXY786598:GXY786603 GOC786598:GOC786603 GEG786598:GEG786603 FUK786598:FUK786603 FKO786598:FKO786603 FAS786598:FAS786603 EQW786598:EQW786603 EHA786598:EHA786603 DXE786598:DXE786603 DNI786598:DNI786603 DDM786598:DDM786603 CTQ786598:CTQ786603 CJU786598:CJU786603 BZY786598:BZY786603 BQC786598:BQC786603 BGG786598:BGG786603 AWK786598:AWK786603 AMO786598:AMO786603 ACS786598:ACS786603 SW786598:SW786603 JA786598:JA786603 D786598:E786603 WVM721062:WVM721067 WLQ721062:WLQ721067 WBU721062:WBU721067 VRY721062:VRY721067 VIC721062:VIC721067 UYG721062:UYG721067 UOK721062:UOK721067 UEO721062:UEO721067 TUS721062:TUS721067 TKW721062:TKW721067 TBA721062:TBA721067 SRE721062:SRE721067 SHI721062:SHI721067 RXM721062:RXM721067 RNQ721062:RNQ721067 RDU721062:RDU721067 QTY721062:QTY721067 QKC721062:QKC721067 QAG721062:QAG721067 PQK721062:PQK721067 PGO721062:PGO721067 OWS721062:OWS721067 OMW721062:OMW721067 ODA721062:ODA721067 NTE721062:NTE721067 NJI721062:NJI721067 MZM721062:MZM721067 MPQ721062:MPQ721067 MFU721062:MFU721067 LVY721062:LVY721067 LMC721062:LMC721067 LCG721062:LCG721067 KSK721062:KSK721067 KIO721062:KIO721067 JYS721062:JYS721067 JOW721062:JOW721067 JFA721062:JFA721067 IVE721062:IVE721067 ILI721062:ILI721067 IBM721062:IBM721067 HRQ721062:HRQ721067 HHU721062:HHU721067 GXY721062:GXY721067 GOC721062:GOC721067 GEG721062:GEG721067 FUK721062:FUK721067 FKO721062:FKO721067 FAS721062:FAS721067 EQW721062:EQW721067 EHA721062:EHA721067 DXE721062:DXE721067 DNI721062:DNI721067 DDM721062:DDM721067 CTQ721062:CTQ721067 CJU721062:CJU721067 BZY721062:BZY721067 BQC721062:BQC721067 BGG721062:BGG721067 AWK721062:AWK721067 AMO721062:AMO721067 ACS721062:ACS721067 SW721062:SW721067 JA721062:JA721067 D721062:E721067 WVM655526:WVM655531 WLQ655526:WLQ655531 WBU655526:WBU655531 VRY655526:VRY655531 VIC655526:VIC655531 UYG655526:UYG655531 UOK655526:UOK655531 UEO655526:UEO655531 TUS655526:TUS655531 TKW655526:TKW655531 TBA655526:TBA655531 SRE655526:SRE655531 SHI655526:SHI655531 RXM655526:RXM655531 RNQ655526:RNQ655531 RDU655526:RDU655531 QTY655526:QTY655531 QKC655526:QKC655531 QAG655526:QAG655531 PQK655526:PQK655531 PGO655526:PGO655531 OWS655526:OWS655531 OMW655526:OMW655531 ODA655526:ODA655531 NTE655526:NTE655531 NJI655526:NJI655531 MZM655526:MZM655531 MPQ655526:MPQ655531 MFU655526:MFU655531 LVY655526:LVY655531 LMC655526:LMC655531 LCG655526:LCG655531 KSK655526:KSK655531 KIO655526:KIO655531 JYS655526:JYS655531 JOW655526:JOW655531 JFA655526:JFA655531 IVE655526:IVE655531 ILI655526:ILI655531 IBM655526:IBM655531 HRQ655526:HRQ655531 HHU655526:HHU655531 GXY655526:GXY655531 GOC655526:GOC655531 GEG655526:GEG655531 FUK655526:FUK655531 FKO655526:FKO655531 FAS655526:FAS655531 EQW655526:EQW655531 EHA655526:EHA655531 DXE655526:DXE655531 DNI655526:DNI655531 DDM655526:DDM655531 CTQ655526:CTQ655531 CJU655526:CJU655531 BZY655526:BZY655531 BQC655526:BQC655531 BGG655526:BGG655531 AWK655526:AWK655531 AMO655526:AMO655531 ACS655526:ACS655531 SW655526:SW655531 JA655526:JA655531 D655526:E655531 WVM589990:WVM589995 WLQ589990:WLQ589995 WBU589990:WBU589995 VRY589990:VRY589995 VIC589990:VIC589995 UYG589990:UYG589995 UOK589990:UOK589995 UEO589990:UEO589995 TUS589990:TUS589995 TKW589990:TKW589995 TBA589990:TBA589995 SRE589990:SRE589995 SHI589990:SHI589995 RXM589990:RXM589995 RNQ589990:RNQ589995 RDU589990:RDU589995 QTY589990:QTY589995 QKC589990:QKC589995 QAG589990:QAG589995 PQK589990:PQK589995 PGO589990:PGO589995 OWS589990:OWS589995 OMW589990:OMW589995 ODA589990:ODA589995 NTE589990:NTE589995 NJI589990:NJI589995 MZM589990:MZM589995 MPQ589990:MPQ589995 MFU589990:MFU589995 LVY589990:LVY589995 LMC589990:LMC589995 LCG589990:LCG589995 KSK589990:KSK589995 KIO589990:KIO589995 JYS589990:JYS589995 JOW589990:JOW589995 JFA589990:JFA589995 IVE589990:IVE589995 ILI589990:ILI589995 IBM589990:IBM589995 HRQ589990:HRQ589995 HHU589990:HHU589995 GXY589990:GXY589995 GOC589990:GOC589995 GEG589990:GEG589995 FUK589990:FUK589995 FKO589990:FKO589995 FAS589990:FAS589995 EQW589990:EQW589995 EHA589990:EHA589995 DXE589990:DXE589995 DNI589990:DNI589995 DDM589990:DDM589995 CTQ589990:CTQ589995 CJU589990:CJU589995 BZY589990:BZY589995 BQC589990:BQC589995 BGG589990:BGG589995 AWK589990:AWK589995 AMO589990:AMO589995 ACS589990:ACS589995 SW589990:SW589995 JA589990:JA589995 D589990:E589995 WVM524454:WVM524459 WLQ524454:WLQ524459 WBU524454:WBU524459 VRY524454:VRY524459 VIC524454:VIC524459 UYG524454:UYG524459 UOK524454:UOK524459 UEO524454:UEO524459 TUS524454:TUS524459 TKW524454:TKW524459 TBA524454:TBA524459 SRE524454:SRE524459 SHI524454:SHI524459 RXM524454:RXM524459 RNQ524454:RNQ524459 RDU524454:RDU524459 QTY524454:QTY524459 QKC524454:QKC524459 QAG524454:QAG524459 PQK524454:PQK524459 PGO524454:PGO524459 OWS524454:OWS524459 OMW524454:OMW524459 ODA524454:ODA524459 NTE524454:NTE524459 NJI524454:NJI524459 MZM524454:MZM524459 MPQ524454:MPQ524459 MFU524454:MFU524459 LVY524454:LVY524459 LMC524454:LMC524459 LCG524454:LCG524459 KSK524454:KSK524459 KIO524454:KIO524459 JYS524454:JYS524459 JOW524454:JOW524459 JFA524454:JFA524459 IVE524454:IVE524459 ILI524454:ILI524459 IBM524454:IBM524459 HRQ524454:HRQ524459 HHU524454:HHU524459 GXY524454:GXY524459 GOC524454:GOC524459 GEG524454:GEG524459 FUK524454:FUK524459 FKO524454:FKO524459 FAS524454:FAS524459 EQW524454:EQW524459 EHA524454:EHA524459 DXE524454:DXE524459 DNI524454:DNI524459 DDM524454:DDM524459 CTQ524454:CTQ524459 CJU524454:CJU524459 BZY524454:BZY524459 BQC524454:BQC524459 BGG524454:BGG524459 AWK524454:AWK524459 AMO524454:AMO524459 ACS524454:ACS524459 SW524454:SW524459 JA524454:JA524459 D524454:E524459 WVM458918:WVM458923 WLQ458918:WLQ458923 WBU458918:WBU458923 VRY458918:VRY458923 VIC458918:VIC458923 UYG458918:UYG458923 UOK458918:UOK458923 UEO458918:UEO458923 TUS458918:TUS458923 TKW458918:TKW458923 TBA458918:TBA458923 SRE458918:SRE458923 SHI458918:SHI458923 RXM458918:RXM458923 RNQ458918:RNQ458923 RDU458918:RDU458923 QTY458918:QTY458923 QKC458918:QKC458923 QAG458918:QAG458923 PQK458918:PQK458923 PGO458918:PGO458923 OWS458918:OWS458923 OMW458918:OMW458923 ODA458918:ODA458923 NTE458918:NTE458923 NJI458918:NJI458923 MZM458918:MZM458923 MPQ458918:MPQ458923 MFU458918:MFU458923 LVY458918:LVY458923 LMC458918:LMC458923 LCG458918:LCG458923 KSK458918:KSK458923 KIO458918:KIO458923 JYS458918:JYS458923 JOW458918:JOW458923 JFA458918:JFA458923 IVE458918:IVE458923 ILI458918:ILI458923 IBM458918:IBM458923 HRQ458918:HRQ458923 HHU458918:HHU458923 GXY458918:GXY458923 GOC458918:GOC458923 GEG458918:GEG458923 FUK458918:FUK458923 FKO458918:FKO458923 FAS458918:FAS458923 EQW458918:EQW458923 EHA458918:EHA458923 DXE458918:DXE458923 DNI458918:DNI458923 DDM458918:DDM458923 CTQ458918:CTQ458923 CJU458918:CJU458923 BZY458918:BZY458923 BQC458918:BQC458923 BGG458918:BGG458923 AWK458918:AWK458923 AMO458918:AMO458923 ACS458918:ACS458923 SW458918:SW458923 JA458918:JA458923 D458918:E458923 WVM393382:WVM393387 WLQ393382:WLQ393387 WBU393382:WBU393387 VRY393382:VRY393387 VIC393382:VIC393387 UYG393382:UYG393387 UOK393382:UOK393387 UEO393382:UEO393387 TUS393382:TUS393387 TKW393382:TKW393387 TBA393382:TBA393387 SRE393382:SRE393387 SHI393382:SHI393387 RXM393382:RXM393387 RNQ393382:RNQ393387 RDU393382:RDU393387 QTY393382:QTY393387 QKC393382:QKC393387 QAG393382:QAG393387 PQK393382:PQK393387 PGO393382:PGO393387 OWS393382:OWS393387 OMW393382:OMW393387 ODA393382:ODA393387 NTE393382:NTE393387 NJI393382:NJI393387 MZM393382:MZM393387 MPQ393382:MPQ393387 MFU393382:MFU393387 LVY393382:LVY393387 LMC393382:LMC393387 LCG393382:LCG393387 KSK393382:KSK393387 KIO393382:KIO393387 JYS393382:JYS393387 JOW393382:JOW393387 JFA393382:JFA393387 IVE393382:IVE393387 ILI393382:ILI393387 IBM393382:IBM393387 HRQ393382:HRQ393387 HHU393382:HHU393387 GXY393382:GXY393387 GOC393382:GOC393387 GEG393382:GEG393387 FUK393382:FUK393387 FKO393382:FKO393387 FAS393382:FAS393387 EQW393382:EQW393387 EHA393382:EHA393387 DXE393382:DXE393387 DNI393382:DNI393387 DDM393382:DDM393387 CTQ393382:CTQ393387 CJU393382:CJU393387 BZY393382:BZY393387 BQC393382:BQC393387 BGG393382:BGG393387 AWK393382:AWK393387 AMO393382:AMO393387 ACS393382:ACS393387 SW393382:SW393387 JA393382:JA393387 D393382:E393387 WVM327846:WVM327851 WLQ327846:WLQ327851 WBU327846:WBU327851 VRY327846:VRY327851 VIC327846:VIC327851 UYG327846:UYG327851 UOK327846:UOK327851 UEO327846:UEO327851 TUS327846:TUS327851 TKW327846:TKW327851 TBA327846:TBA327851 SRE327846:SRE327851 SHI327846:SHI327851 RXM327846:RXM327851 RNQ327846:RNQ327851 RDU327846:RDU327851 QTY327846:QTY327851 QKC327846:QKC327851 QAG327846:QAG327851 PQK327846:PQK327851 PGO327846:PGO327851 OWS327846:OWS327851 OMW327846:OMW327851 ODA327846:ODA327851 NTE327846:NTE327851 NJI327846:NJI327851 MZM327846:MZM327851 MPQ327846:MPQ327851 MFU327846:MFU327851 LVY327846:LVY327851 LMC327846:LMC327851 LCG327846:LCG327851 KSK327846:KSK327851 KIO327846:KIO327851 JYS327846:JYS327851 JOW327846:JOW327851 JFA327846:JFA327851 IVE327846:IVE327851 ILI327846:ILI327851 IBM327846:IBM327851 HRQ327846:HRQ327851 HHU327846:HHU327851 GXY327846:GXY327851 GOC327846:GOC327851 GEG327846:GEG327851 FUK327846:FUK327851 FKO327846:FKO327851 FAS327846:FAS327851 EQW327846:EQW327851 EHA327846:EHA327851 DXE327846:DXE327851 DNI327846:DNI327851 DDM327846:DDM327851 CTQ327846:CTQ327851 CJU327846:CJU327851 BZY327846:BZY327851 BQC327846:BQC327851 BGG327846:BGG327851 AWK327846:AWK327851 AMO327846:AMO327851 ACS327846:ACS327851 SW327846:SW327851 JA327846:JA327851 D327846:E327851 WVM262310:WVM262315 WLQ262310:WLQ262315 WBU262310:WBU262315 VRY262310:VRY262315 VIC262310:VIC262315 UYG262310:UYG262315 UOK262310:UOK262315 UEO262310:UEO262315 TUS262310:TUS262315 TKW262310:TKW262315 TBA262310:TBA262315 SRE262310:SRE262315 SHI262310:SHI262315 RXM262310:RXM262315 RNQ262310:RNQ262315 RDU262310:RDU262315 QTY262310:QTY262315 QKC262310:QKC262315 QAG262310:QAG262315 PQK262310:PQK262315 PGO262310:PGO262315 OWS262310:OWS262315 OMW262310:OMW262315 ODA262310:ODA262315 NTE262310:NTE262315 NJI262310:NJI262315 MZM262310:MZM262315 MPQ262310:MPQ262315 MFU262310:MFU262315 LVY262310:LVY262315 LMC262310:LMC262315 LCG262310:LCG262315 KSK262310:KSK262315 KIO262310:KIO262315 JYS262310:JYS262315 JOW262310:JOW262315 JFA262310:JFA262315 IVE262310:IVE262315 ILI262310:ILI262315 IBM262310:IBM262315 HRQ262310:HRQ262315 HHU262310:HHU262315 GXY262310:GXY262315 GOC262310:GOC262315 GEG262310:GEG262315 FUK262310:FUK262315 FKO262310:FKO262315 FAS262310:FAS262315 EQW262310:EQW262315 EHA262310:EHA262315 DXE262310:DXE262315 DNI262310:DNI262315 DDM262310:DDM262315 CTQ262310:CTQ262315 CJU262310:CJU262315 BZY262310:BZY262315 BQC262310:BQC262315 BGG262310:BGG262315 AWK262310:AWK262315 AMO262310:AMO262315 ACS262310:ACS262315 SW262310:SW262315 JA262310:JA262315 D262310:E262315 WVM196774:WVM196779 WLQ196774:WLQ196779 WBU196774:WBU196779 VRY196774:VRY196779 VIC196774:VIC196779 UYG196774:UYG196779 UOK196774:UOK196779 UEO196774:UEO196779 TUS196774:TUS196779 TKW196774:TKW196779 TBA196774:TBA196779 SRE196774:SRE196779 SHI196774:SHI196779 RXM196774:RXM196779 RNQ196774:RNQ196779 RDU196774:RDU196779 QTY196774:QTY196779 QKC196774:QKC196779 QAG196774:QAG196779 PQK196774:PQK196779 PGO196774:PGO196779 OWS196774:OWS196779 OMW196774:OMW196779 ODA196774:ODA196779 NTE196774:NTE196779 NJI196774:NJI196779 MZM196774:MZM196779 MPQ196774:MPQ196779 MFU196774:MFU196779 LVY196774:LVY196779 LMC196774:LMC196779 LCG196774:LCG196779 KSK196774:KSK196779 KIO196774:KIO196779 JYS196774:JYS196779 JOW196774:JOW196779 JFA196774:JFA196779 IVE196774:IVE196779 ILI196774:ILI196779 IBM196774:IBM196779 HRQ196774:HRQ196779 HHU196774:HHU196779 GXY196774:GXY196779 GOC196774:GOC196779 GEG196774:GEG196779 FUK196774:FUK196779 FKO196774:FKO196779 FAS196774:FAS196779 EQW196774:EQW196779 EHA196774:EHA196779 DXE196774:DXE196779 DNI196774:DNI196779 DDM196774:DDM196779 CTQ196774:CTQ196779 CJU196774:CJU196779 BZY196774:BZY196779 BQC196774:BQC196779 BGG196774:BGG196779 AWK196774:AWK196779 AMO196774:AMO196779 ACS196774:ACS196779 SW196774:SW196779 JA196774:JA196779 D196774:E196779 WVM131238:WVM131243 WLQ131238:WLQ131243 WBU131238:WBU131243 VRY131238:VRY131243 VIC131238:VIC131243 UYG131238:UYG131243 UOK131238:UOK131243 UEO131238:UEO131243 TUS131238:TUS131243 TKW131238:TKW131243 TBA131238:TBA131243 SRE131238:SRE131243 SHI131238:SHI131243 RXM131238:RXM131243 RNQ131238:RNQ131243 RDU131238:RDU131243 QTY131238:QTY131243 QKC131238:QKC131243 QAG131238:QAG131243 PQK131238:PQK131243 PGO131238:PGO131243 OWS131238:OWS131243 OMW131238:OMW131243 ODA131238:ODA131243 NTE131238:NTE131243 NJI131238:NJI131243 MZM131238:MZM131243 MPQ131238:MPQ131243 MFU131238:MFU131243 LVY131238:LVY131243 LMC131238:LMC131243 LCG131238:LCG131243 KSK131238:KSK131243 KIO131238:KIO131243 JYS131238:JYS131243 JOW131238:JOW131243 JFA131238:JFA131243 IVE131238:IVE131243 ILI131238:ILI131243 IBM131238:IBM131243 HRQ131238:HRQ131243 HHU131238:HHU131243 GXY131238:GXY131243 GOC131238:GOC131243 GEG131238:GEG131243 FUK131238:FUK131243 FKO131238:FKO131243 FAS131238:FAS131243 EQW131238:EQW131243 EHA131238:EHA131243 DXE131238:DXE131243 DNI131238:DNI131243 DDM131238:DDM131243 CTQ131238:CTQ131243 CJU131238:CJU131243 BZY131238:BZY131243 BQC131238:BQC131243 BGG131238:BGG131243 AWK131238:AWK131243 AMO131238:AMO131243 ACS131238:ACS131243 SW131238:SW131243 JA131238:JA131243 D131238:E131243 WVM65702:WVM65707 WLQ65702:WLQ65707 WBU65702:WBU65707 VRY65702:VRY65707 VIC65702:VIC65707 UYG65702:UYG65707 UOK65702:UOK65707 UEO65702:UEO65707 TUS65702:TUS65707 TKW65702:TKW65707 TBA65702:TBA65707 SRE65702:SRE65707 SHI65702:SHI65707 RXM65702:RXM65707 RNQ65702:RNQ65707 RDU65702:RDU65707 QTY65702:QTY65707 QKC65702:QKC65707 QAG65702:QAG65707 PQK65702:PQK65707 PGO65702:PGO65707 OWS65702:OWS65707 OMW65702:OMW65707 ODA65702:ODA65707 NTE65702:NTE65707 NJI65702:NJI65707 MZM65702:MZM65707 MPQ65702:MPQ65707 MFU65702:MFU65707 LVY65702:LVY65707 LMC65702:LMC65707 LCG65702:LCG65707 KSK65702:KSK65707 KIO65702:KIO65707 JYS65702:JYS65707 JOW65702:JOW65707 JFA65702:JFA65707 IVE65702:IVE65707 ILI65702:ILI65707 IBM65702:IBM65707 HRQ65702:HRQ65707 HHU65702:HHU65707 GXY65702:GXY65707 GOC65702:GOC65707 GEG65702:GEG65707 FUK65702:FUK65707 FKO65702:FKO65707 FAS65702:FAS65707 EQW65702:EQW65707 EHA65702:EHA65707 DXE65702:DXE65707 DNI65702:DNI65707 DDM65702:DDM65707 CTQ65702:CTQ65707 CJU65702:CJU65707 BZY65702:BZY65707 BQC65702:BQC65707 BGG65702:BGG65707 AWK65702:AWK65707 AMO65702:AMO65707 ACS65702:ACS65707 SW65702:SW65707 JA65702:JA65707 D65702:E65707 WVM983214:WVM983219 WLQ983214:WLQ983219 WBU983214:WBU983219 VRY983214:VRY983219 VIC983214:VIC983219 UYG983214:UYG983219 UOK983214:UOK983219 UEO983214:UEO983219 TUS983214:TUS983219 TKW983214:TKW983219 TBA983214:TBA983219 SRE983214:SRE983219 SHI983214:SHI983219 RXM983214:RXM983219 RNQ983214:RNQ983219 RDU983214:RDU983219 QTY983214:QTY983219 QKC983214:QKC983219 QAG983214:QAG983219 PQK983214:PQK983219 PGO983214:PGO983219 OWS983214:OWS983219 OMW983214:OMW983219 ODA983214:ODA983219 NTE983214:NTE983219 NJI983214:NJI983219 MZM983214:MZM983219 MPQ983214:MPQ983219 MFU983214:MFU983219 LVY983214:LVY983219 LMC983214:LMC983219 LCG983214:LCG983219 KSK983214:KSK983219 KIO983214:KIO983219 JYS983214:JYS983219 JOW983214:JOW983219 JFA983214:JFA983219 IVE983214:IVE983219 ILI983214:ILI983219 IBM983214:IBM983219 HRQ983214:HRQ983219 HHU983214:HHU983219 GXY983214:GXY983219 GOC983214:GOC983219 GEG983214:GEG983219 FUK983214:FUK983219 FKO983214:FKO983219 FAS983214:FAS983219 EQW983214:EQW983219 EHA983214:EHA983219 DXE983214:DXE983219 DNI983214:DNI983219 DDM983214:DDM983219 CTQ983214:CTQ983219 CJU983214:CJU983219 BZY983214:BZY983219 BQC983214:BQC983219 BGG983214:BGG983219 AWK983214:AWK983219 AMO983214:AMO983219 ACS983214:ACS983219 SW983214:SW983219 JA983214:JA983219 D983214:E983219 WVM917678:WVM917683 WLQ917678:WLQ917683 WBU917678:WBU917683 VRY917678:VRY917683 VIC917678:VIC917683 UYG917678:UYG917683 UOK917678:UOK917683 UEO917678:UEO917683 TUS917678:TUS917683 TKW917678:TKW917683 TBA917678:TBA917683 SRE917678:SRE917683 SHI917678:SHI917683 RXM917678:RXM917683 RNQ917678:RNQ917683 RDU917678:RDU917683 QTY917678:QTY917683 QKC917678:QKC917683 QAG917678:QAG917683 PQK917678:PQK917683 PGO917678:PGO917683 OWS917678:OWS917683 OMW917678:OMW917683 ODA917678:ODA917683 NTE917678:NTE917683 NJI917678:NJI917683 MZM917678:MZM917683 MPQ917678:MPQ917683 MFU917678:MFU917683 LVY917678:LVY917683 LMC917678:LMC917683 LCG917678:LCG917683 KSK917678:KSK917683 KIO917678:KIO917683 JYS917678:JYS917683 JOW917678:JOW917683 JFA917678:JFA917683 IVE917678:IVE917683 ILI917678:ILI917683 IBM917678:IBM917683 HRQ917678:HRQ917683 HHU917678:HHU917683 GXY917678:GXY917683 GOC917678:GOC917683 GEG917678:GEG917683 FUK917678:FUK917683 FKO917678:FKO917683 FAS917678:FAS917683 EQW917678:EQW917683 EHA917678:EHA917683 DXE917678:DXE917683 DNI917678:DNI917683 DDM917678:DDM917683 CTQ917678:CTQ917683 CJU917678:CJU917683 BZY917678:BZY917683 BQC917678:BQC917683 BGG917678:BGG917683 AWK917678:AWK917683 AMO917678:AMO917683 ACS917678:ACS917683 SW917678:SW917683 JA917678:JA917683 D917678:E917683 WVM852142:WVM852147 WLQ852142:WLQ852147 WBU852142:WBU852147 VRY852142:VRY852147 VIC852142:VIC852147 UYG852142:UYG852147 UOK852142:UOK852147 UEO852142:UEO852147 TUS852142:TUS852147 TKW852142:TKW852147 TBA852142:TBA852147 SRE852142:SRE852147 SHI852142:SHI852147 RXM852142:RXM852147 RNQ852142:RNQ852147 RDU852142:RDU852147 QTY852142:QTY852147 QKC852142:QKC852147 QAG852142:QAG852147 PQK852142:PQK852147 PGO852142:PGO852147 OWS852142:OWS852147 OMW852142:OMW852147 ODA852142:ODA852147 NTE852142:NTE852147 NJI852142:NJI852147 MZM852142:MZM852147 MPQ852142:MPQ852147 MFU852142:MFU852147 LVY852142:LVY852147 LMC852142:LMC852147 LCG852142:LCG852147 KSK852142:KSK852147 KIO852142:KIO852147 JYS852142:JYS852147 JOW852142:JOW852147 JFA852142:JFA852147 IVE852142:IVE852147 ILI852142:ILI852147 IBM852142:IBM852147 HRQ852142:HRQ852147 HHU852142:HHU852147 GXY852142:GXY852147 GOC852142:GOC852147 GEG852142:GEG852147 FUK852142:FUK852147 FKO852142:FKO852147 FAS852142:FAS852147 EQW852142:EQW852147 EHA852142:EHA852147 DXE852142:DXE852147 DNI852142:DNI852147 DDM852142:DDM852147 CTQ852142:CTQ852147 CJU852142:CJU852147 BZY852142:BZY852147 BQC852142:BQC852147 BGG852142:BGG852147 AWK852142:AWK852147 AMO852142:AMO852147 ACS852142:ACS852147 SW852142:SW852147 JA852142:JA852147 D852142:E852147 WVM786606:WVM786611 WLQ786606:WLQ786611 WBU786606:WBU786611 VRY786606:VRY786611 VIC786606:VIC786611 UYG786606:UYG786611 UOK786606:UOK786611 UEO786606:UEO786611 TUS786606:TUS786611 TKW786606:TKW786611 TBA786606:TBA786611 SRE786606:SRE786611 SHI786606:SHI786611 RXM786606:RXM786611 RNQ786606:RNQ786611 RDU786606:RDU786611 QTY786606:QTY786611 QKC786606:QKC786611 QAG786606:QAG786611 PQK786606:PQK786611 PGO786606:PGO786611 OWS786606:OWS786611 OMW786606:OMW786611 ODA786606:ODA786611 NTE786606:NTE786611 NJI786606:NJI786611 MZM786606:MZM786611 MPQ786606:MPQ786611 MFU786606:MFU786611 LVY786606:LVY786611 LMC786606:LMC786611 LCG786606:LCG786611 KSK786606:KSK786611 KIO786606:KIO786611 JYS786606:JYS786611 JOW786606:JOW786611 JFA786606:JFA786611 IVE786606:IVE786611 ILI786606:ILI786611 IBM786606:IBM786611 HRQ786606:HRQ786611 HHU786606:HHU786611 GXY786606:GXY786611 GOC786606:GOC786611 GEG786606:GEG786611 FUK786606:FUK786611 FKO786606:FKO786611 FAS786606:FAS786611 EQW786606:EQW786611 EHA786606:EHA786611 DXE786606:DXE786611 DNI786606:DNI786611 DDM786606:DDM786611 CTQ786606:CTQ786611 CJU786606:CJU786611 BZY786606:BZY786611 BQC786606:BQC786611 BGG786606:BGG786611 AWK786606:AWK786611 AMO786606:AMO786611 ACS786606:ACS786611 SW786606:SW786611 JA786606:JA786611 D786606:E786611 WVM721070:WVM721075 WLQ721070:WLQ721075 WBU721070:WBU721075 VRY721070:VRY721075 VIC721070:VIC721075 UYG721070:UYG721075 UOK721070:UOK721075 UEO721070:UEO721075 TUS721070:TUS721075 TKW721070:TKW721075 TBA721070:TBA721075 SRE721070:SRE721075 SHI721070:SHI721075 RXM721070:RXM721075 RNQ721070:RNQ721075 RDU721070:RDU721075 QTY721070:QTY721075 QKC721070:QKC721075 QAG721070:QAG721075 PQK721070:PQK721075 PGO721070:PGO721075 OWS721070:OWS721075 OMW721070:OMW721075 ODA721070:ODA721075 NTE721070:NTE721075 NJI721070:NJI721075 MZM721070:MZM721075 MPQ721070:MPQ721075 MFU721070:MFU721075 LVY721070:LVY721075 LMC721070:LMC721075 LCG721070:LCG721075 KSK721070:KSK721075 KIO721070:KIO721075 JYS721070:JYS721075 JOW721070:JOW721075 JFA721070:JFA721075 IVE721070:IVE721075 ILI721070:ILI721075 IBM721070:IBM721075 HRQ721070:HRQ721075 HHU721070:HHU721075 GXY721070:GXY721075 GOC721070:GOC721075 GEG721070:GEG721075 FUK721070:FUK721075 FKO721070:FKO721075 FAS721070:FAS721075 EQW721070:EQW721075 EHA721070:EHA721075 DXE721070:DXE721075 DNI721070:DNI721075 DDM721070:DDM721075 CTQ721070:CTQ721075 CJU721070:CJU721075 BZY721070:BZY721075 BQC721070:BQC721075 BGG721070:BGG721075 AWK721070:AWK721075 AMO721070:AMO721075 ACS721070:ACS721075 SW721070:SW721075 JA721070:JA721075 D721070:E721075 WVM655534:WVM655539 WLQ655534:WLQ655539 WBU655534:WBU655539 VRY655534:VRY655539 VIC655534:VIC655539 UYG655534:UYG655539 UOK655534:UOK655539 UEO655534:UEO655539 TUS655534:TUS655539 TKW655534:TKW655539 TBA655534:TBA655539 SRE655534:SRE655539 SHI655534:SHI655539 RXM655534:RXM655539 RNQ655534:RNQ655539 RDU655534:RDU655539 QTY655534:QTY655539 QKC655534:QKC655539 QAG655534:QAG655539 PQK655534:PQK655539 PGO655534:PGO655539 OWS655534:OWS655539 OMW655534:OMW655539 ODA655534:ODA655539 NTE655534:NTE655539 NJI655534:NJI655539 MZM655534:MZM655539 MPQ655534:MPQ655539 MFU655534:MFU655539 LVY655534:LVY655539 LMC655534:LMC655539 LCG655534:LCG655539 KSK655534:KSK655539 KIO655534:KIO655539 JYS655534:JYS655539 JOW655534:JOW655539 JFA655534:JFA655539 IVE655534:IVE655539 ILI655534:ILI655539 IBM655534:IBM655539 HRQ655534:HRQ655539 HHU655534:HHU655539 GXY655534:GXY655539 GOC655534:GOC655539 GEG655534:GEG655539 FUK655534:FUK655539 FKO655534:FKO655539 FAS655534:FAS655539 EQW655534:EQW655539 EHA655534:EHA655539 DXE655534:DXE655539 DNI655534:DNI655539 DDM655534:DDM655539 CTQ655534:CTQ655539 CJU655534:CJU655539 BZY655534:BZY655539 BQC655534:BQC655539 BGG655534:BGG655539 AWK655534:AWK655539 AMO655534:AMO655539 ACS655534:ACS655539 SW655534:SW655539 JA655534:JA655539 D655534:E655539 WVM589998:WVM590003 WLQ589998:WLQ590003 WBU589998:WBU590003 VRY589998:VRY590003 VIC589998:VIC590003 UYG589998:UYG590003 UOK589998:UOK590003 UEO589998:UEO590003 TUS589998:TUS590003 TKW589998:TKW590003 TBA589998:TBA590003 SRE589998:SRE590003 SHI589998:SHI590003 RXM589998:RXM590003 RNQ589998:RNQ590003 RDU589998:RDU590003 QTY589998:QTY590003 QKC589998:QKC590003 QAG589998:QAG590003 PQK589998:PQK590003 PGO589998:PGO590003 OWS589998:OWS590003 OMW589998:OMW590003 ODA589998:ODA590003 NTE589998:NTE590003 NJI589998:NJI590003 MZM589998:MZM590003 MPQ589998:MPQ590003 MFU589998:MFU590003 LVY589998:LVY590003 LMC589998:LMC590003 LCG589998:LCG590003 KSK589998:KSK590003 KIO589998:KIO590003 JYS589998:JYS590003 JOW589998:JOW590003 JFA589998:JFA590003 IVE589998:IVE590003 ILI589998:ILI590003 IBM589998:IBM590003 HRQ589998:HRQ590003 HHU589998:HHU590003 GXY589998:GXY590003 GOC589998:GOC590003 GEG589998:GEG590003 FUK589998:FUK590003 FKO589998:FKO590003 FAS589998:FAS590003 EQW589998:EQW590003 EHA589998:EHA590003 DXE589998:DXE590003 DNI589998:DNI590003 DDM589998:DDM590003 CTQ589998:CTQ590003 CJU589998:CJU590003 BZY589998:BZY590003 BQC589998:BQC590003 BGG589998:BGG590003 AWK589998:AWK590003 AMO589998:AMO590003 ACS589998:ACS590003 SW589998:SW590003 JA589998:JA590003 D589998:E590003 WVM524462:WVM524467 WLQ524462:WLQ524467 WBU524462:WBU524467 VRY524462:VRY524467 VIC524462:VIC524467 UYG524462:UYG524467 UOK524462:UOK524467 UEO524462:UEO524467 TUS524462:TUS524467 TKW524462:TKW524467 TBA524462:TBA524467 SRE524462:SRE524467 SHI524462:SHI524467 RXM524462:RXM524467 RNQ524462:RNQ524467 RDU524462:RDU524467 QTY524462:QTY524467 QKC524462:QKC524467 QAG524462:QAG524467 PQK524462:PQK524467 PGO524462:PGO524467 OWS524462:OWS524467 OMW524462:OMW524467 ODA524462:ODA524467 NTE524462:NTE524467 NJI524462:NJI524467 MZM524462:MZM524467 MPQ524462:MPQ524467 MFU524462:MFU524467 LVY524462:LVY524467 LMC524462:LMC524467 LCG524462:LCG524467 KSK524462:KSK524467 KIO524462:KIO524467 JYS524462:JYS524467 JOW524462:JOW524467 JFA524462:JFA524467 IVE524462:IVE524467 ILI524462:ILI524467 IBM524462:IBM524467 HRQ524462:HRQ524467 HHU524462:HHU524467 GXY524462:GXY524467 GOC524462:GOC524467 GEG524462:GEG524467 FUK524462:FUK524467 FKO524462:FKO524467 FAS524462:FAS524467 EQW524462:EQW524467 EHA524462:EHA524467 DXE524462:DXE524467 DNI524462:DNI524467 DDM524462:DDM524467 CTQ524462:CTQ524467 CJU524462:CJU524467 BZY524462:BZY524467 BQC524462:BQC524467 BGG524462:BGG524467 AWK524462:AWK524467 AMO524462:AMO524467 ACS524462:ACS524467 SW524462:SW524467 JA524462:JA524467 D524462:E524467 WVM458926:WVM458931 WLQ458926:WLQ458931 WBU458926:WBU458931 VRY458926:VRY458931 VIC458926:VIC458931 UYG458926:UYG458931 UOK458926:UOK458931 UEO458926:UEO458931 TUS458926:TUS458931 TKW458926:TKW458931 TBA458926:TBA458931 SRE458926:SRE458931 SHI458926:SHI458931 RXM458926:RXM458931 RNQ458926:RNQ458931 RDU458926:RDU458931 QTY458926:QTY458931 QKC458926:QKC458931 QAG458926:QAG458931 PQK458926:PQK458931 PGO458926:PGO458931 OWS458926:OWS458931 OMW458926:OMW458931 ODA458926:ODA458931 NTE458926:NTE458931 NJI458926:NJI458931 MZM458926:MZM458931 MPQ458926:MPQ458931 MFU458926:MFU458931 LVY458926:LVY458931 LMC458926:LMC458931 LCG458926:LCG458931 KSK458926:KSK458931 KIO458926:KIO458931 JYS458926:JYS458931 JOW458926:JOW458931 JFA458926:JFA458931 IVE458926:IVE458931 ILI458926:ILI458931 IBM458926:IBM458931 HRQ458926:HRQ458931 HHU458926:HHU458931 GXY458926:GXY458931 GOC458926:GOC458931 GEG458926:GEG458931 FUK458926:FUK458931 FKO458926:FKO458931 FAS458926:FAS458931 EQW458926:EQW458931 EHA458926:EHA458931 DXE458926:DXE458931 DNI458926:DNI458931 DDM458926:DDM458931 CTQ458926:CTQ458931 CJU458926:CJU458931 BZY458926:BZY458931 BQC458926:BQC458931 BGG458926:BGG458931 AWK458926:AWK458931 AMO458926:AMO458931 ACS458926:ACS458931 SW458926:SW458931 JA458926:JA458931 D458926:E458931 WVM393390:WVM393395 WLQ393390:WLQ393395 WBU393390:WBU393395 VRY393390:VRY393395 VIC393390:VIC393395 UYG393390:UYG393395 UOK393390:UOK393395 UEO393390:UEO393395 TUS393390:TUS393395 TKW393390:TKW393395 TBA393390:TBA393395 SRE393390:SRE393395 SHI393390:SHI393395 RXM393390:RXM393395 RNQ393390:RNQ393395 RDU393390:RDU393395 QTY393390:QTY393395 QKC393390:QKC393395 QAG393390:QAG393395 PQK393390:PQK393395 PGO393390:PGO393395 OWS393390:OWS393395 OMW393390:OMW393395 ODA393390:ODA393395 NTE393390:NTE393395 NJI393390:NJI393395 MZM393390:MZM393395 MPQ393390:MPQ393395 MFU393390:MFU393395 LVY393390:LVY393395 LMC393390:LMC393395 LCG393390:LCG393395 KSK393390:KSK393395 KIO393390:KIO393395 JYS393390:JYS393395 JOW393390:JOW393395 JFA393390:JFA393395 IVE393390:IVE393395 ILI393390:ILI393395 IBM393390:IBM393395 HRQ393390:HRQ393395 HHU393390:HHU393395 GXY393390:GXY393395 GOC393390:GOC393395 GEG393390:GEG393395 FUK393390:FUK393395 FKO393390:FKO393395 FAS393390:FAS393395 EQW393390:EQW393395 EHA393390:EHA393395 DXE393390:DXE393395 DNI393390:DNI393395 DDM393390:DDM393395 CTQ393390:CTQ393395 CJU393390:CJU393395 BZY393390:BZY393395 BQC393390:BQC393395 BGG393390:BGG393395 AWK393390:AWK393395 AMO393390:AMO393395 ACS393390:ACS393395 SW393390:SW393395 JA393390:JA393395 D393390:E393395 WVM327854:WVM327859 WLQ327854:WLQ327859 WBU327854:WBU327859 VRY327854:VRY327859 VIC327854:VIC327859 UYG327854:UYG327859 UOK327854:UOK327859 UEO327854:UEO327859 TUS327854:TUS327859 TKW327854:TKW327859 TBA327854:TBA327859 SRE327854:SRE327859 SHI327854:SHI327859 RXM327854:RXM327859 RNQ327854:RNQ327859 RDU327854:RDU327859 QTY327854:QTY327859 QKC327854:QKC327859 QAG327854:QAG327859 PQK327854:PQK327859 PGO327854:PGO327859 OWS327854:OWS327859 OMW327854:OMW327859 ODA327854:ODA327859 NTE327854:NTE327859 NJI327854:NJI327859 MZM327854:MZM327859 MPQ327854:MPQ327859 MFU327854:MFU327859 LVY327854:LVY327859 LMC327854:LMC327859 LCG327854:LCG327859 KSK327854:KSK327859 KIO327854:KIO327859 JYS327854:JYS327859 JOW327854:JOW327859 JFA327854:JFA327859 IVE327854:IVE327859 ILI327854:ILI327859 IBM327854:IBM327859 HRQ327854:HRQ327859 HHU327854:HHU327859 GXY327854:GXY327859 GOC327854:GOC327859 GEG327854:GEG327859 FUK327854:FUK327859 FKO327854:FKO327859 FAS327854:FAS327859 EQW327854:EQW327859 EHA327854:EHA327859 DXE327854:DXE327859 DNI327854:DNI327859 DDM327854:DDM327859 CTQ327854:CTQ327859 CJU327854:CJU327859 BZY327854:BZY327859 BQC327854:BQC327859 BGG327854:BGG327859 AWK327854:AWK327859 AMO327854:AMO327859 ACS327854:ACS327859 SW327854:SW327859 JA327854:JA327859 D327854:E327859 WVM262318:WVM262323 WLQ262318:WLQ262323 WBU262318:WBU262323 VRY262318:VRY262323 VIC262318:VIC262323 UYG262318:UYG262323 UOK262318:UOK262323 UEO262318:UEO262323 TUS262318:TUS262323 TKW262318:TKW262323 TBA262318:TBA262323 SRE262318:SRE262323 SHI262318:SHI262323 RXM262318:RXM262323 RNQ262318:RNQ262323 RDU262318:RDU262323 QTY262318:QTY262323 QKC262318:QKC262323 QAG262318:QAG262323 PQK262318:PQK262323 PGO262318:PGO262323 OWS262318:OWS262323 OMW262318:OMW262323 ODA262318:ODA262323 NTE262318:NTE262323 NJI262318:NJI262323 MZM262318:MZM262323 MPQ262318:MPQ262323 MFU262318:MFU262323 LVY262318:LVY262323 LMC262318:LMC262323 LCG262318:LCG262323 KSK262318:KSK262323 KIO262318:KIO262323 JYS262318:JYS262323 JOW262318:JOW262323 JFA262318:JFA262323 IVE262318:IVE262323 ILI262318:ILI262323 IBM262318:IBM262323 HRQ262318:HRQ262323 HHU262318:HHU262323 GXY262318:GXY262323 GOC262318:GOC262323 GEG262318:GEG262323 FUK262318:FUK262323 FKO262318:FKO262323 FAS262318:FAS262323 EQW262318:EQW262323 EHA262318:EHA262323 DXE262318:DXE262323 DNI262318:DNI262323 DDM262318:DDM262323 CTQ262318:CTQ262323 CJU262318:CJU262323 BZY262318:BZY262323 BQC262318:BQC262323 BGG262318:BGG262323 AWK262318:AWK262323 AMO262318:AMO262323 ACS262318:ACS262323 SW262318:SW262323 JA262318:JA262323 D262318:E262323 WVM196782:WVM196787 WLQ196782:WLQ196787 WBU196782:WBU196787 VRY196782:VRY196787 VIC196782:VIC196787 UYG196782:UYG196787 UOK196782:UOK196787 UEO196782:UEO196787 TUS196782:TUS196787 TKW196782:TKW196787 TBA196782:TBA196787 SRE196782:SRE196787 SHI196782:SHI196787 RXM196782:RXM196787 RNQ196782:RNQ196787 RDU196782:RDU196787 QTY196782:QTY196787 QKC196782:QKC196787 QAG196782:QAG196787 PQK196782:PQK196787 PGO196782:PGO196787 OWS196782:OWS196787 OMW196782:OMW196787 ODA196782:ODA196787 NTE196782:NTE196787 NJI196782:NJI196787 MZM196782:MZM196787 MPQ196782:MPQ196787 MFU196782:MFU196787 LVY196782:LVY196787 LMC196782:LMC196787 LCG196782:LCG196787 KSK196782:KSK196787 KIO196782:KIO196787 JYS196782:JYS196787 JOW196782:JOW196787 JFA196782:JFA196787 IVE196782:IVE196787 ILI196782:ILI196787 IBM196782:IBM196787 HRQ196782:HRQ196787 HHU196782:HHU196787 GXY196782:GXY196787 GOC196782:GOC196787 GEG196782:GEG196787 FUK196782:FUK196787 FKO196782:FKO196787 FAS196782:FAS196787 EQW196782:EQW196787 EHA196782:EHA196787 DXE196782:DXE196787 DNI196782:DNI196787 DDM196782:DDM196787 CTQ196782:CTQ196787 CJU196782:CJU196787 BZY196782:BZY196787 BQC196782:BQC196787 BGG196782:BGG196787 AWK196782:AWK196787 AMO196782:AMO196787 ACS196782:ACS196787 SW196782:SW196787 JA196782:JA196787 D196782:E196787 WVM131246:WVM131251 WLQ131246:WLQ131251 WBU131246:WBU131251 VRY131246:VRY131251 VIC131246:VIC131251 UYG131246:UYG131251 UOK131246:UOK131251 UEO131246:UEO131251 TUS131246:TUS131251 TKW131246:TKW131251 TBA131246:TBA131251 SRE131246:SRE131251 SHI131246:SHI131251 RXM131246:RXM131251 RNQ131246:RNQ131251 RDU131246:RDU131251 QTY131246:QTY131251 QKC131246:QKC131251 QAG131246:QAG131251 PQK131246:PQK131251 PGO131246:PGO131251 OWS131246:OWS131251 OMW131246:OMW131251 ODA131246:ODA131251 NTE131246:NTE131251 NJI131246:NJI131251 MZM131246:MZM131251 MPQ131246:MPQ131251 MFU131246:MFU131251 LVY131246:LVY131251 LMC131246:LMC131251 LCG131246:LCG131251 KSK131246:KSK131251 KIO131246:KIO131251 JYS131246:JYS131251 JOW131246:JOW131251 JFA131246:JFA131251 IVE131246:IVE131251 ILI131246:ILI131251 IBM131246:IBM131251 HRQ131246:HRQ131251 HHU131246:HHU131251 GXY131246:GXY131251 GOC131246:GOC131251 GEG131246:GEG131251 FUK131246:FUK131251 FKO131246:FKO131251 FAS131246:FAS131251 EQW131246:EQW131251 EHA131246:EHA131251 DXE131246:DXE131251 DNI131246:DNI131251 DDM131246:DDM131251 CTQ131246:CTQ131251 CJU131246:CJU131251 BZY131246:BZY131251 BQC131246:BQC131251 BGG131246:BGG131251 AWK131246:AWK131251 AMO131246:AMO131251 ACS131246:ACS131251 SW131246:SW131251 JA131246:JA131251 D131246:E131251 WVM65710:WVM65715 WLQ65710:WLQ65715 WBU65710:WBU65715 VRY65710:VRY65715 VIC65710:VIC65715 UYG65710:UYG65715 UOK65710:UOK65715 UEO65710:UEO65715 TUS65710:TUS65715 TKW65710:TKW65715 TBA65710:TBA65715 SRE65710:SRE65715 SHI65710:SHI65715 RXM65710:RXM65715 RNQ65710:RNQ65715 RDU65710:RDU65715 QTY65710:QTY65715 QKC65710:QKC65715 QAG65710:QAG65715 PQK65710:PQK65715 PGO65710:PGO65715 OWS65710:OWS65715 OMW65710:OMW65715 ODA65710:ODA65715 NTE65710:NTE65715 NJI65710:NJI65715 MZM65710:MZM65715 MPQ65710:MPQ65715 MFU65710:MFU65715 LVY65710:LVY65715 LMC65710:LMC65715 LCG65710:LCG65715 KSK65710:KSK65715 KIO65710:KIO65715 JYS65710:JYS65715 JOW65710:JOW65715 JFA65710:JFA65715 IVE65710:IVE65715 ILI65710:ILI65715 IBM65710:IBM65715 HRQ65710:HRQ65715 HHU65710:HHU65715 GXY65710:GXY65715 GOC65710:GOC65715 GEG65710:GEG65715 FUK65710:FUK65715 FKO65710:FKO65715 FAS65710:FAS65715 EQW65710:EQW65715 EHA65710:EHA65715 DXE65710:DXE65715 DNI65710:DNI65715 DDM65710:DDM65715 CTQ65710:CTQ65715 CJU65710:CJU65715 BZY65710:BZY65715 BQC65710:BQC65715 BGG65710:BGG65715 AWK65710:AWK65715 AMO65710:AMO65715 ACS65710:ACS65715 SW65710:SW65715 JA65710:JA65715 D65710:E65715 WVM983222:WVM983227 WLQ983222:WLQ983227 WBU983222:WBU983227 VRY983222:VRY983227 VIC983222:VIC983227 UYG983222:UYG983227 UOK983222:UOK983227 UEO983222:UEO983227 TUS983222:TUS983227 TKW983222:TKW983227 TBA983222:TBA983227 SRE983222:SRE983227 SHI983222:SHI983227 RXM983222:RXM983227 RNQ983222:RNQ983227 RDU983222:RDU983227 QTY983222:QTY983227 QKC983222:QKC983227 QAG983222:QAG983227 PQK983222:PQK983227 PGO983222:PGO983227 OWS983222:OWS983227 OMW983222:OMW983227 ODA983222:ODA983227 NTE983222:NTE983227 NJI983222:NJI983227 MZM983222:MZM983227 MPQ983222:MPQ983227 MFU983222:MFU983227 LVY983222:LVY983227 LMC983222:LMC983227 LCG983222:LCG983227 KSK983222:KSK983227 KIO983222:KIO983227 JYS983222:JYS983227 JOW983222:JOW983227 JFA983222:JFA983227 IVE983222:IVE983227 ILI983222:ILI983227 IBM983222:IBM983227 HRQ983222:HRQ983227 HHU983222:HHU983227 GXY983222:GXY983227 GOC983222:GOC983227 GEG983222:GEG983227 FUK983222:FUK983227 FKO983222:FKO983227 FAS983222:FAS983227 EQW983222:EQW983227 EHA983222:EHA983227 DXE983222:DXE983227 DNI983222:DNI983227 DDM983222:DDM983227 CTQ983222:CTQ983227 CJU983222:CJU983227 BZY983222:BZY983227 BQC983222:BQC983227 BGG983222:BGG983227 AWK983222:AWK983227 AMO983222:AMO983227 ACS983222:ACS983227 SW983222:SW983227 JA983222:JA983227 D983222:E983227 WVM917686:WVM917691 WLQ917686:WLQ917691 WBU917686:WBU917691 VRY917686:VRY917691 VIC917686:VIC917691 UYG917686:UYG917691 UOK917686:UOK917691 UEO917686:UEO917691 TUS917686:TUS917691 TKW917686:TKW917691 TBA917686:TBA917691 SRE917686:SRE917691 SHI917686:SHI917691 RXM917686:RXM917691 RNQ917686:RNQ917691 RDU917686:RDU917691 QTY917686:QTY917691 QKC917686:QKC917691 QAG917686:QAG917691 PQK917686:PQK917691 PGO917686:PGO917691 OWS917686:OWS917691 OMW917686:OMW917691 ODA917686:ODA917691 NTE917686:NTE917691 NJI917686:NJI917691 MZM917686:MZM917691 MPQ917686:MPQ917691 MFU917686:MFU917691 LVY917686:LVY917691 LMC917686:LMC917691 LCG917686:LCG917691 KSK917686:KSK917691 KIO917686:KIO917691 JYS917686:JYS917691 JOW917686:JOW917691 JFA917686:JFA917691 IVE917686:IVE917691 ILI917686:ILI917691 IBM917686:IBM917691 HRQ917686:HRQ917691 HHU917686:HHU917691 GXY917686:GXY917691 GOC917686:GOC917691 GEG917686:GEG917691 FUK917686:FUK917691 FKO917686:FKO917691 FAS917686:FAS917691 EQW917686:EQW917691 EHA917686:EHA917691 DXE917686:DXE917691 DNI917686:DNI917691 DDM917686:DDM917691 CTQ917686:CTQ917691 CJU917686:CJU917691 BZY917686:BZY917691 BQC917686:BQC917691 BGG917686:BGG917691 AWK917686:AWK917691 AMO917686:AMO917691 ACS917686:ACS917691 SW917686:SW917691 JA917686:JA917691 D917686:E917691 WVM852150:WVM852155 WLQ852150:WLQ852155 WBU852150:WBU852155 VRY852150:VRY852155 VIC852150:VIC852155 UYG852150:UYG852155 UOK852150:UOK852155 UEO852150:UEO852155 TUS852150:TUS852155 TKW852150:TKW852155 TBA852150:TBA852155 SRE852150:SRE852155 SHI852150:SHI852155 RXM852150:RXM852155 RNQ852150:RNQ852155 RDU852150:RDU852155 QTY852150:QTY852155 QKC852150:QKC852155 QAG852150:QAG852155 PQK852150:PQK852155 PGO852150:PGO852155 OWS852150:OWS852155 OMW852150:OMW852155 ODA852150:ODA852155 NTE852150:NTE852155 NJI852150:NJI852155 MZM852150:MZM852155 MPQ852150:MPQ852155 MFU852150:MFU852155 LVY852150:LVY852155 LMC852150:LMC852155 LCG852150:LCG852155 KSK852150:KSK852155 KIO852150:KIO852155 JYS852150:JYS852155 JOW852150:JOW852155 JFA852150:JFA852155 IVE852150:IVE852155 ILI852150:ILI852155 IBM852150:IBM852155 HRQ852150:HRQ852155 HHU852150:HHU852155 GXY852150:GXY852155 GOC852150:GOC852155 GEG852150:GEG852155 FUK852150:FUK852155 FKO852150:FKO852155 FAS852150:FAS852155 EQW852150:EQW852155 EHA852150:EHA852155 DXE852150:DXE852155 DNI852150:DNI852155 DDM852150:DDM852155 CTQ852150:CTQ852155 CJU852150:CJU852155 BZY852150:BZY852155 BQC852150:BQC852155 BGG852150:BGG852155 AWK852150:AWK852155 AMO852150:AMO852155 ACS852150:ACS852155 SW852150:SW852155 JA852150:JA852155 D852150:E852155 WVM786614:WVM786619 WLQ786614:WLQ786619 WBU786614:WBU786619 VRY786614:VRY786619 VIC786614:VIC786619 UYG786614:UYG786619 UOK786614:UOK786619 UEO786614:UEO786619 TUS786614:TUS786619 TKW786614:TKW786619 TBA786614:TBA786619 SRE786614:SRE786619 SHI786614:SHI786619 RXM786614:RXM786619 RNQ786614:RNQ786619 RDU786614:RDU786619 QTY786614:QTY786619 QKC786614:QKC786619 QAG786614:QAG786619 PQK786614:PQK786619 PGO786614:PGO786619 OWS786614:OWS786619 OMW786614:OMW786619 ODA786614:ODA786619 NTE786614:NTE786619 NJI786614:NJI786619 MZM786614:MZM786619 MPQ786614:MPQ786619 MFU786614:MFU786619 LVY786614:LVY786619 LMC786614:LMC786619 LCG786614:LCG786619 KSK786614:KSK786619 KIO786614:KIO786619 JYS786614:JYS786619 JOW786614:JOW786619 JFA786614:JFA786619 IVE786614:IVE786619 ILI786614:ILI786619 IBM786614:IBM786619 HRQ786614:HRQ786619 HHU786614:HHU786619 GXY786614:GXY786619 GOC786614:GOC786619 GEG786614:GEG786619 FUK786614:FUK786619 FKO786614:FKO786619 FAS786614:FAS786619 EQW786614:EQW786619 EHA786614:EHA786619 DXE786614:DXE786619 DNI786614:DNI786619 DDM786614:DDM786619 CTQ786614:CTQ786619 CJU786614:CJU786619 BZY786614:BZY786619 BQC786614:BQC786619 BGG786614:BGG786619 AWK786614:AWK786619 AMO786614:AMO786619 ACS786614:ACS786619 SW786614:SW786619 JA786614:JA786619 D786614:E786619 WVM721078:WVM721083 WLQ721078:WLQ721083 WBU721078:WBU721083 VRY721078:VRY721083 VIC721078:VIC721083 UYG721078:UYG721083 UOK721078:UOK721083 UEO721078:UEO721083 TUS721078:TUS721083 TKW721078:TKW721083 TBA721078:TBA721083 SRE721078:SRE721083 SHI721078:SHI721083 RXM721078:RXM721083 RNQ721078:RNQ721083 RDU721078:RDU721083 QTY721078:QTY721083 QKC721078:QKC721083 QAG721078:QAG721083 PQK721078:PQK721083 PGO721078:PGO721083 OWS721078:OWS721083 OMW721078:OMW721083 ODA721078:ODA721083 NTE721078:NTE721083 NJI721078:NJI721083 MZM721078:MZM721083 MPQ721078:MPQ721083 MFU721078:MFU721083 LVY721078:LVY721083 LMC721078:LMC721083 LCG721078:LCG721083 KSK721078:KSK721083 KIO721078:KIO721083 JYS721078:JYS721083 JOW721078:JOW721083 JFA721078:JFA721083 IVE721078:IVE721083 ILI721078:ILI721083 IBM721078:IBM721083 HRQ721078:HRQ721083 HHU721078:HHU721083 GXY721078:GXY721083 GOC721078:GOC721083 GEG721078:GEG721083 FUK721078:FUK721083 FKO721078:FKO721083 FAS721078:FAS721083 EQW721078:EQW721083 EHA721078:EHA721083 DXE721078:DXE721083 DNI721078:DNI721083 DDM721078:DDM721083 CTQ721078:CTQ721083 CJU721078:CJU721083 BZY721078:BZY721083 BQC721078:BQC721083 BGG721078:BGG721083 AWK721078:AWK721083 AMO721078:AMO721083 ACS721078:ACS721083 SW721078:SW721083 JA721078:JA721083 D721078:E721083 WVM655542:WVM655547 WLQ655542:WLQ655547 WBU655542:WBU655547 VRY655542:VRY655547 VIC655542:VIC655547 UYG655542:UYG655547 UOK655542:UOK655547 UEO655542:UEO655547 TUS655542:TUS655547 TKW655542:TKW655547 TBA655542:TBA655547 SRE655542:SRE655547 SHI655542:SHI655547 RXM655542:RXM655547 RNQ655542:RNQ655547 RDU655542:RDU655547 QTY655542:QTY655547 QKC655542:QKC655547 QAG655542:QAG655547 PQK655542:PQK655547 PGO655542:PGO655547 OWS655542:OWS655547 OMW655542:OMW655547 ODA655542:ODA655547 NTE655542:NTE655547 NJI655542:NJI655547 MZM655542:MZM655547 MPQ655542:MPQ655547 MFU655542:MFU655547 LVY655542:LVY655547 LMC655542:LMC655547 LCG655542:LCG655547 KSK655542:KSK655547 KIO655542:KIO655547 JYS655542:JYS655547 JOW655542:JOW655547 JFA655542:JFA655547 IVE655542:IVE655547 ILI655542:ILI655547 IBM655542:IBM655547 HRQ655542:HRQ655547 HHU655542:HHU655547 GXY655542:GXY655547 GOC655542:GOC655547 GEG655542:GEG655547 FUK655542:FUK655547 FKO655542:FKO655547 FAS655542:FAS655547 EQW655542:EQW655547 EHA655542:EHA655547 DXE655542:DXE655547 DNI655542:DNI655547 DDM655542:DDM655547 CTQ655542:CTQ655547 CJU655542:CJU655547 BZY655542:BZY655547 BQC655542:BQC655547 BGG655542:BGG655547 AWK655542:AWK655547 AMO655542:AMO655547 ACS655542:ACS655547 SW655542:SW655547 JA655542:JA655547 D655542:E655547 WVM590006:WVM590011 WLQ590006:WLQ590011 WBU590006:WBU590011 VRY590006:VRY590011 VIC590006:VIC590011 UYG590006:UYG590011 UOK590006:UOK590011 UEO590006:UEO590011 TUS590006:TUS590011 TKW590006:TKW590011 TBA590006:TBA590011 SRE590006:SRE590011 SHI590006:SHI590011 RXM590006:RXM590011 RNQ590006:RNQ590011 RDU590006:RDU590011 QTY590006:QTY590011 QKC590006:QKC590011 QAG590006:QAG590011 PQK590006:PQK590011 PGO590006:PGO590011 OWS590006:OWS590011 OMW590006:OMW590011 ODA590006:ODA590011 NTE590006:NTE590011 NJI590006:NJI590011 MZM590006:MZM590011 MPQ590006:MPQ590011 MFU590006:MFU590011 LVY590006:LVY590011 LMC590006:LMC590011 LCG590006:LCG590011 KSK590006:KSK590011 KIO590006:KIO590011 JYS590006:JYS590011 JOW590006:JOW590011 JFA590006:JFA590011 IVE590006:IVE590011 ILI590006:ILI590011 IBM590006:IBM590011 HRQ590006:HRQ590011 HHU590006:HHU590011 GXY590006:GXY590011 GOC590006:GOC590011 GEG590006:GEG590011 FUK590006:FUK590011 FKO590006:FKO590011 FAS590006:FAS590011 EQW590006:EQW590011 EHA590006:EHA590011 DXE590006:DXE590011 DNI590006:DNI590011 DDM590006:DDM590011 CTQ590006:CTQ590011 CJU590006:CJU590011 BZY590006:BZY590011 BQC590006:BQC590011 BGG590006:BGG590011 AWK590006:AWK590011 AMO590006:AMO590011 ACS590006:ACS590011 SW590006:SW590011 JA590006:JA590011 D590006:E590011 WVM524470:WVM524475 WLQ524470:WLQ524475 WBU524470:WBU524475 VRY524470:VRY524475 VIC524470:VIC524475 UYG524470:UYG524475 UOK524470:UOK524475 UEO524470:UEO524475 TUS524470:TUS524475 TKW524470:TKW524475 TBA524470:TBA524475 SRE524470:SRE524475 SHI524470:SHI524475 RXM524470:RXM524475 RNQ524470:RNQ524475 RDU524470:RDU524475 QTY524470:QTY524475 QKC524470:QKC524475 QAG524470:QAG524475 PQK524470:PQK524475 PGO524470:PGO524475 OWS524470:OWS524475 OMW524470:OMW524475 ODA524470:ODA524475 NTE524470:NTE524475 NJI524470:NJI524475 MZM524470:MZM524475 MPQ524470:MPQ524475 MFU524470:MFU524475 LVY524470:LVY524475 LMC524470:LMC524475 LCG524470:LCG524475 KSK524470:KSK524475 KIO524470:KIO524475 JYS524470:JYS524475 JOW524470:JOW524475 JFA524470:JFA524475 IVE524470:IVE524475 ILI524470:ILI524475 IBM524470:IBM524475 HRQ524470:HRQ524475 HHU524470:HHU524475 GXY524470:GXY524475 GOC524470:GOC524475 GEG524470:GEG524475 FUK524470:FUK524475 FKO524470:FKO524475 FAS524470:FAS524475 EQW524470:EQW524475 EHA524470:EHA524475 DXE524470:DXE524475 DNI524470:DNI524475 DDM524470:DDM524475 CTQ524470:CTQ524475 CJU524470:CJU524475 BZY524470:BZY524475 BQC524470:BQC524475 BGG524470:BGG524475 AWK524470:AWK524475 AMO524470:AMO524475 ACS524470:ACS524475 SW524470:SW524475 JA524470:JA524475 D524470:E524475 WVM458934:WVM458939 WLQ458934:WLQ458939 WBU458934:WBU458939 VRY458934:VRY458939 VIC458934:VIC458939 UYG458934:UYG458939 UOK458934:UOK458939 UEO458934:UEO458939 TUS458934:TUS458939 TKW458934:TKW458939 TBA458934:TBA458939 SRE458934:SRE458939 SHI458934:SHI458939 RXM458934:RXM458939 RNQ458934:RNQ458939 RDU458934:RDU458939 QTY458934:QTY458939 QKC458934:QKC458939 QAG458934:QAG458939 PQK458934:PQK458939 PGO458934:PGO458939 OWS458934:OWS458939 OMW458934:OMW458939 ODA458934:ODA458939 NTE458934:NTE458939 NJI458934:NJI458939 MZM458934:MZM458939 MPQ458934:MPQ458939 MFU458934:MFU458939 LVY458934:LVY458939 LMC458934:LMC458939 LCG458934:LCG458939 KSK458934:KSK458939 KIO458934:KIO458939 JYS458934:JYS458939 JOW458934:JOW458939 JFA458934:JFA458939 IVE458934:IVE458939 ILI458934:ILI458939 IBM458934:IBM458939 HRQ458934:HRQ458939 HHU458934:HHU458939 GXY458934:GXY458939 GOC458934:GOC458939 GEG458934:GEG458939 FUK458934:FUK458939 FKO458934:FKO458939 FAS458934:FAS458939 EQW458934:EQW458939 EHA458934:EHA458939 DXE458934:DXE458939 DNI458934:DNI458939 DDM458934:DDM458939 CTQ458934:CTQ458939 CJU458934:CJU458939 BZY458934:BZY458939 BQC458934:BQC458939 BGG458934:BGG458939 AWK458934:AWK458939 AMO458934:AMO458939 ACS458934:ACS458939 SW458934:SW458939 JA458934:JA458939 D458934:E458939 WVM393398:WVM393403 WLQ393398:WLQ393403 WBU393398:WBU393403 VRY393398:VRY393403 VIC393398:VIC393403 UYG393398:UYG393403 UOK393398:UOK393403 UEO393398:UEO393403 TUS393398:TUS393403 TKW393398:TKW393403 TBA393398:TBA393403 SRE393398:SRE393403 SHI393398:SHI393403 RXM393398:RXM393403 RNQ393398:RNQ393403 RDU393398:RDU393403 QTY393398:QTY393403 QKC393398:QKC393403 QAG393398:QAG393403 PQK393398:PQK393403 PGO393398:PGO393403 OWS393398:OWS393403 OMW393398:OMW393403 ODA393398:ODA393403 NTE393398:NTE393403 NJI393398:NJI393403 MZM393398:MZM393403 MPQ393398:MPQ393403 MFU393398:MFU393403 LVY393398:LVY393403 LMC393398:LMC393403 LCG393398:LCG393403 KSK393398:KSK393403 KIO393398:KIO393403 JYS393398:JYS393403 JOW393398:JOW393403 JFA393398:JFA393403 IVE393398:IVE393403 ILI393398:ILI393403 IBM393398:IBM393403 HRQ393398:HRQ393403 HHU393398:HHU393403 GXY393398:GXY393403 GOC393398:GOC393403 GEG393398:GEG393403 FUK393398:FUK393403 FKO393398:FKO393403 FAS393398:FAS393403 EQW393398:EQW393403 EHA393398:EHA393403 DXE393398:DXE393403 DNI393398:DNI393403 DDM393398:DDM393403 CTQ393398:CTQ393403 CJU393398:CJU393403 BZY393398:BZY393403 BQC393398:BQC393403 BGG393398:BGG393403 AWK393398:AWK393403 AMO393398:AMO393403 ACS393398:ACS393403 SW393398:SW393403 JA393398:JA393403 D393398:E393403 WVM327862:WVM327867 WLQ327862:WLQ327867 WBU327862:WBU327867 VRY327862:VRY327867 VIC327862:VIC327867 UYG327862:UYG327867 UOK327862:UOK327867 UEO327862:UEO327867 TUS327862:TUS327867 TKW327862:TKW327867 TBA327862:TBA327867 SRE327862:SRE327867 SHI327862:SHI327867 RXM327862:RXM327867 RNQ327862:RNQ327867 RDU327862:RDU327867 QTY327862:QTY327867 QKC327862:QKC327867 QAG327862:QAG327867 PQK327862:PQK327867 PGO327862:PGO327867 OWS327862:OWS327867 OMW327862:OMW327867 ODA327862:ODA327867 NTE327862:NTE327867 NJI327862:NJI327867 MZM327862:MZM327867 MPQ327862:MPQ327867 MFU327862:MFU327867 LVY327862:LVY327867 LMC327862:LMC327867 LCG327862:LCG327867 KSK327862:KSK327867 KIO327862:KIO327867 JYS327862:JYS327867 JOW327862:JOW327867 JFA327862:JFA327867 IVE327862:IVE327867 ILI327862:ILI327867 IBM327862:IBM327867 HRQ327862:HRQ327867 HHU327862:HHU327867 GXY327862:GXY327867 GOC327862:GOC327867 GEG327862:GEG327867 FUK327862:FUK327867 FKO327862:FKO327867 FAS327862:FAS327867 EQW327862:EQW327867 EHA327862:EHA327867 DXE327862:DXE327867 DNI327862:DNI327867 DDM327862:DDM327867 CTQ327862:CTQ327867 CJU327862:CJU327867 BZY327862:BZY327867 BQC327862:BQC327867 BGG327862:BGG327867 AWK327862:AWK327867 AMO327862:AMO327867 ACS327862:ACS327867 SW327862:SW327867 JA327862:JA327867 D327862:E327867 WVM262326:WVM262331 WLQ262326:WLQ262331 WBU262326:WBU262331 VRY262326:VRY262331 VIC262326:VIC262331 UYG262326:UYG262331 UOK262326:UOK262331 UEO262326:UEO262331 TUS262326:TUS262331 TKW262326:TKW262331 TBA262326:TBA262331 SRE262326:SRE262331 SHI262326:SHI262331 RXM262326:RXM262331 RNQ262326:RNQ262331 RDU262326:RDU262331 QTY262326:QTY262331 QKC262326:QKC262331 QAG262326:QAG262331 PQK262326:PQK262331 PGO262326:PGO262331 OWS262326:OWS262331 OMW262326:OMW262331 ODA262326:ODA262331 NTE262326:NTE262331 NJI262326:NJI262331 MZM262326:MZM262331 MPQ262326:MPQ262331 MFU262326:MFU262331 LVY262326:LVY262331 LMC262326:LMC262331 LCG262326:LCG262331 KSK262326:KSK262331 KIO262326:KIO262331 JYS262326:JYS262331 JOW262326:JOW262331 JFA262326:JFA262331 IVE262326:IVE262331 ILI262326:ILI262331 IBM262326:IBM262331 HRQ262326:HRQ262331 HHU262326:HHU262331 GXY262326:GXY262331 GOC262326:GOC262331 GEG262326:GEG262331 FUK262326:FUK262331 FKO262326:FKO262331 FAS262326:FAS262331 EQW262326:EQW262331 EHA262326:EHA262331 DXE262326:DXE262331 DNI262326:DNI262331 DDM262326:DDM262331 CTQ262326:CTQ262331 CJU262326:CJU262331 BZY262326:BZY262331 BQC262326:BQC262331 BGG262326:BGG262331 AWK262326:AWK262331 AMO262326:AMO262331 ACS262326:ACS262331 SW262326:SW262331 JA262326:JA262331 D262326:E262331 WVM196790:WVM196795 WLQ196790:WLQ196795 WBU196790:WBU196795 VRY196790:VRY196795 VIC196790:VIC196795 UYG196790:UYG196795 UOK196790:UOK196795 UEO196790:UEO196795 TUS196790:TUS196795 TKW196790:TKW196795 TBA196790:TBA196795 SRE196790:SRE196795 SHI196790:SHI196795 RXM196790:RXM196795 RNQ196790:RNQ196795 RDU196790:RDU196795 QTY196790:QTY196795 QKC196790:QKC196795 QAG196790:QAG196795 PQK196790:PQK196795 PGO196790:PGO196795 OWS196790:OWS196795 OMW196790:OMW196795 ODA196790:ODA196795 NTE196790:NTE196795 NJI196790:NJI196795 MZM196790:MZM196795 MPQ196790:MPQ196795 MFU196790:MFU196795 LVY196790:LVY196795 LMC196790:LMC196795 LCG196790:LCG196795 KSK196790:KSK196795 KIO196790:KIO196795 JYS196790:JYS196795 JOW196790:JOW196795 JFA196790:JFA196795 IVE196790:IVE196795 ILI196790:ILI196795 IBM196790:IBM196795 HRQ196790:HRQ196795 HHU196790:HHU196795 GXY196790:GXY196795 GOC196790:GOC196795 GEG196790:GEG196795 FUK196790:FUK196795 FKO196790:FKO196795 FAS196790:FAS196795 EQW196790:EQW196795 EHA196790:EHA196795 DXE196790:DXE196795 DNI196790:DNI196795 DDM196790:DDM196795 CTQ196790:CTQ196795 CJU196790:CJU196795 BZY196790:BZY196795 BQC196790:BQC196795 BGG196790:BGG196795 AWK196790:AWK196795 AMO196790:AMO196795 ACS196790:ACS196795 SW196790:SW196795 JA196790:JA196795 D196790:E196795 WVM131254:WVM131259 WLQ131254:WLQ131259 WBU131254:WBU131259 VRY131254:VRY131259 VIC131254:VIC131259 UYG131254:UYG131259 UOK131254:UOK131259 UEO131254:UEO131259 TUS131254:TUS131259 TKW131254:TKW131259 TBA131254:TBA131259 SRE131254:SRE131259 SHI131254:SHI131259 RXM131254:RXM131259 RNQ131254:RNQ131259 RDU131254:RDU131259 QTY131254:QTY131259 QKC131254:QKC131259 QAG131254:QAG131259 PQK131254:PQK131259 PGO131254:PGO131259 OWS131254:OWS131259 OMW131254:OMW131259 ODA131254:ODA131259 NTE131254:NTE131259 NJI131254:NJI131259 MZM131254:MZM131259 MPQ131254:MPQ131259 MFU131254:MFU131259 LVY131254:LVY131259 LMC131254:LMC131259 LCG131254:LCG131259 KSK131254:KSK131259 KIO131254:KIO131259 JYS131254:JYS131259 JOW131254:JOW131259 JFA131254:JFA131259 IVE131254:IVE131259 ILI131254:ILI131259 IBM131254:IBM131259 HRQ131254:HRQ131259 HHU131254:HHU131259 GXY131254:GXY131259 GOC131254:GOC131259 GEG131254:GEG131259 FUK131254:FUK131259 FKO131254:FKO131259 FAS131254:FAS131259 EQW131254:EQW131259 EHA131254:EHA131259 DXE131254:DXE131259 DNI131254:DNI131259 DDM131254:DDM131259 CTQ131254:CTQ131259 CJU131254:CJU131259 BZY131254:BZY131259 BQC131254:BQC131259 BGG131254:BGG131259 AWK131254:AWK131259 AMO131254:AMO131259 ACS131254:ACS131259 SW131254:SW131259 JA131254:JA131259 D131254:E131259 WVM65718:WVM65723 WLQ65718:WLQ65723 WBU65718:WBU65723 VRY65718:VRY65723 VIC65718:VIC65723 UYG65718:UYG65723 UOK65718:UOK65723 UEO65718:UEO65723 TUS65718:TUS65723 TKW65718:TKW65723 TBA65718:TBA65723 SRE65718:SRE65723 SHI65718:SHI65723 RXM65718:RXM65723 RNQ65718:RNQ65723 RDU65718:RDU65723 QTY65718:QTY65723 QKC65718:QKC65723 QAG65718:QAG65723 PQK65718:PQK65723 PGO65718:PGO65723 OWS65718:OWS65723 OMW65718:OMW65723 ODA65718:ODA65723 NTE65718:NTE65723 NJI65718:NJI65723 MZM65718:MZM65723 MPQ65718:MPQ65723 MFU65718:MFU65723 LVY65718:LVY65723 LMC65718:LMC65723 LCG65718:LCG65723 KSK65718:KSK65723 KIO65718:KIO65723 JYS65718:JYS65723 JOW65718:JOW65723 JFA65718:JFA65723 IVE65718:IVE65723 ILI65718:ILI65723 IBM65718:IBM65723 HRQ65718:HRQ65723 HHU65718:HHU65723 GXY65718:GXY65723 GOC65718:GOC65723 GEG65718:GEG65723 FUK65718:FUK65723 FKO65718:FKO65723 FAS65718:FAS65723 EQW65718:EQW65723 EHA65718:EHA65723 DXE65718:DXE65723 DNI65718:DNI65723 DDM65718:DDM65723 CTQ65718:CTQ65723 CJU65718:CJU65723 BZY65718:BZY65723 BQC65718:BQC65723 BGG65718:BGG65723 AWK65718:AWK65723 AMO65718:AMO65723 ACS65718:ACS65723 SW65718:SW65723 JA65718:JA65723 D65718:E65723 WVM983230:WVM983235 WLQ983230:WLQ983235 WBU983230:WBU983235 VRY983230:VRY983235 VIC983230:VIC983235 UYG983230:UYG983235 UOK983230:UOK983235 UEO983230:UEO983235 TUS983230:TUS983235 TKW983230:TKW983235 TBA983230:TBA983235 SRE983230:SRE983235 SHI983230:SHI983235 RXM983230:RXM983235 RNQ983230:RNQ983235 RDU983230:RDU983235 QTY983230:QTY983235 QKC983230:QKC983235 QAG983230:QAG983235 PQK983230:PQK983235 PGO983230:PGO983235 OWS983230:OWS983235 OMW983230:OMW983235 ODA983230:ODA983235 NTE983230:NTE983235 NJI983230:NJI983235 MZM983230:MZM983235 MPQ983230:MPQ983235 MFU983230:MFU983235 LVY983230:LVY983235 LMC983230:LMC983235 LCG983230:LCG983235 KSK983230:KSK983235 KIO983230:KIO983235 JYS983230:JYS983235 JOW983230:JOW983235 JFA983230:JFA983235 IVE983230:IVE983235 ILI983230:ILI983235 IBM983230:IBM983235 HRQ983230:HRQ983235 HHU983230:HHU983235 GXY983230:GXY983235 GOC983230:GOC983235 GEG983230:GEG983235 FUK983230:FUK983235 FKO983230:FKO983235 FAS983230:FAS983235 EQW983230:EQW983235 EHA983230:EHA983235 DXE983230:DXE983235 DNI983230:DNI983235 DDM983230:DDM983235 CTQ983230:CTQ983235 CJU983230:CJU983235 BZY983230:BZY983235 BQC983230:BQC983235 BGG983230:BGG983235 AWK983230:AWK983235 AMO983230:AMO983235 ACS983230:ACS983235 SW983230:SW983235 JA983230:JA983235 D983230:E983235 WVM917694:WVM917699 WLQ917694:WLQ917699 WBU917694:WBU917699 VRY917694:VRY917699 VIC917694:VIC917699 UYG917694:UYG917699 UOK917694:UOK917699 UEO917694:UEO917699 TUS917694:TUS917699 TKW917694:TKW917699 TBA917694:TBA917699 SRE917694:SRE917699 SHI917694:SHI917699 RXM917694:RXM917699 RNQ917694:RNQ917699 RDU917694:RDU917699 QTY917694:QTY917699 QKC917694:QKC917699 QAG917694:QAG917699 PQK917694:PQK917699 PGO917694:PGO917699 OWS917694:OWS917699 OMW917694:OMW917699 ODA917694:ODA917699 NTE917694:NTE917699 NJI917694:NJI917699 MZM917694:MZM917699 MPQ917694:MPQ917699 MFU917694:MFU917699 LVY917694:LVY917699 LMC917694:LMC917699 LCG917694:LCG917699 KSK917694:KSK917699 KIO917694:KIO917699 JYS917694:JYS917699 JOW917694:JOW917699 JFA917694:JFA917699 IVE917694:IVE917699 ILI917694:ILI917699 IBM917694:IBM917699 HRQ917694:HRQ917699 HHU917694:HHU917699 GXY917694:GXY917699 GOC917694:GOC917699 GEG917694:GEG917699 FUK917694:FUK917699 FKO917694:FKO917699 FAS917694:FAS917699 EQW917694:EQW917699 EHA917694:EHA917699 DXE917694:DXE917699 DNI917694:DNI917699 DDM917694:DDM917699 CTQ917694:CTQ917699 CJU917694:CJU917699 BZY917694:BZY917699 BQC917694:BQC917699 BGG917694:BGG917699 AWK917694:AWK917699 AMO917694:AMO917699 ACS917694:ACS917699 SW917694:SW917699 JA917694:JA917699 D917694:E917699 WVM852158:WVM852163 WLQ852158:WLQ852163 WBU852158:WBU852163 VRY852158:VRY852163 VIC852158:VIC852163 UYG852158:UYG852163 UOK852158:UOK852163 UEO852158:UEO852163 TUS852158:TUS852163 TKW852158:TKW852163 TBA852158:TBA852163 SRE852158:SRE852163 SHI852158:SHI852163 RXM852158:RXM852163 RNQ852158:RNQ852163 RDU852158:RDU852163 QTY852158:QTY852163 QKC852158:QKC852163 QAG852158:QAG852163 PQK852158:PQK852163 PGO852158:PGO852163 OWS852158:OWS852163 OMW852158:OMW852163 ODA852158:ODA852163 NTE852158:NTE852163 NJI852158:NJI852163 MZM852158:MZM852163 MPQ852158:MPQ852163 MFU852158:MFU852163 LVY852158:LVY852163 LMC852158:LMC852163 LCG852158:LCG852163 KSK852158:KSK852163 KIO852158:KIO852163 JYS852158:JYS852163 JOW852158:JOW852163 JFA852158:JFA852163 IVE852158:IVE852163 ILI852158:ILI852163 IBM852158:IBM852163 HRQ852158:HRQ852163 HHU852158:HHU852163 GXY852158:GXY852163 GOC852158:GOC852163 GEG852158:GEG852163 FUK852158:FUK852163 FKO852158:FKO852163 FAS852158:FAS852163 EQW852158:EQW852163 EHA852158:EHA852163 DXE852158:DXE852163 DNI852158:DNI852163 DDM852158:DDM852163 CTQ852158:CTQ852163 CJU852158:CJU852163 BZY852158:BZY852163 BQC852158:BQC852163 BGG852158:BGG852163 AWK852158:AWK852163 AMO852158:AMO852163 ACS852158:ACS852163 SW852158:SW852163 JA852158:JA852163 D852158:E852163 WVM786622:WVM786627 WLQ786622:WLQ786627 WBU786622:WBU786627 VRY786622:VRY786627 VIC786622:VIC786627 UYG786622:UYG786627 UOK786622:UOK786627 UEO786622:UEO786627 TUS786622:TUS786627 TKW786622:TKW786627 TBA786622:TBA786627 SRE786622:SRE786627 SHI786622:SHI786627 RXM786622:RXM786627 RNQ786622:RNQ786627 RDU786622:RDU786627 QTY786622:QTY786627 QKC786622:QKC786627 QAG786622:QAG786627 PQK786622:PQK786627 PGO786622:PGO786627 OWS786622:OWS786627 OMW786622:OMW786627 ODA786622:ODA786627 NTE786622:NTE786627 NJI786622:NJI786627 MZM786622:MZM786627 MPQ786622:MPQ786627 MFU786622:MFU786627 LVY786622:LVY786627 LMC786622:LMC786627 LCG786622:LCG786627 KSK786622:KSK786627 KIO786622:KIO786627 JYS786622:JYS786627 JOW786622:JOW786627 JFA786622:JFA786627 IVE786622:IVE786627 ILI786622:ILI786627 IBM786622:IBM786627 HRQ786622:HRQ786627 HHU786622:HHU786627 GXY786622:GXY786627 GOC786622:GOC786627 GEG786622:GEG786627 FUK786622:FUK786627 FKO786622:FKO786627 FAS786622:FAS786627 EQW786622:EQW786627 EHA786622:EHA786627 DXE786622:DXE786627 DNI786622:DNI786627 DDM786622:DDM786627 CTQ786622:CTQ786627 CJU786622:CJU786627 BZY786622:BZY786627 BQC786622:BQC786627 BGG786622:BGG786627 AWK786622:AWK786627 AMO786622:AMO786627 ACS786622:ACS786627 SW786622:SW786627 JA786622:JA786627 D786622:E786627 WVM721086:WVM721091 WLQ721086:WLQ721091 WBU721086:WBU721091 VRY721086:VRY721091 VIC721086:VIC721091 UYG721086:UYG721091 UOK721086:UOK721091 UEO721086:UEO721091 TUS721086:TUS721091 TKW721086:TKW721091 TBA721086:TBA721091 SRE721086:SRE721091 SHI721086:SHI721091 RXM721086:RXM721091 RNQ721086:RNQ721091 RDU721086:RDU721091 QTY721086:QTY721091 QKC721086:QKC721091 QAG721086:QAG721091 PQK721086:PQK721091 PGO721086:PGO721091 OWS721086:OWS721091 OMW721086:OMW721091 ODA721086:ODA721091 NTE721086:NTE721091 NJI721086:NJI721091 MZM721086:MZM721091 MPQ721086:MPQ721091 MFU721086:MFU721091 LVY721086:LVY721091 LMC721086:LMC721091 LCG721086:LCG721091 KSK721086:KSK721091 KIO721086:KIO721091 JYS721086:JYS721091 JOW721086:JOW721091 JFA721086:JFA721091 IVE721086:IVE721091 ILI721086:ILI721091 IBM721086:IBM721091 HRQ721086:HRQ721091 HHU721086:HHU721091 GXY721086:GXY721091 GOC721086:GOC721091 GEG721086:GEG721091 FUK721086:FUK721091 FKO721086:FKO721091 FAS721086:FAS721091 EQW721086:EQW721091 EHA721086:EHA721091 DXE721086:DXE721091 DNI721086:DNI721091 DDM721086:DDM721091 CTQ721086:CTQ721091 CJU721086:CJU721091 BZY721086:BZY721091 BQC721086:BQC721091 BGG721086:BGG721091 AWK721086:AWK721091 AMO721086:AMO721091 ACS721086:ACS721091 SW721086:SW721091 JA721086:JA721091 D721086:E721091 WVM655550:WVM655555 WLQ655550:WLQ655555 WBU655550:WBU655555 VRY655550:VRY655555 VIC655550:VIC655555 UYG655550:UYG655555 UOK655550:UOK655555 UEO655550:UEO655555 TUS655550:TUS655555 TKW655550:TKW655555 TBA655550:TBA655555 SRE655550:SRE655555 SHI655550:SHI655555 RXM655550:RXM655555 RNQ655550:RNQ655555 RDU655550:RDU655555 QTY655550:QTY655555 QKC655550:QKC655555 QAG655550:QAG655555 PQK655550:PQK655555 PGO655550:PGO655555 OWS655550:OWS655555 OMW655550:OMW655555 ODA655550:ODA655555 NTE655550:NTE655555 NJI655550:NJI655555 MZM655550:MZM655555 MPQ655550:MPQ655555 MFU655550:MFU655555 LVY655550:LVY655555 LMC655550:LMC655555 LCG655550:LCG655555 KSK655550:KSK655555 KIO655550:KIO655555 JYS655550:JYS655555 JOW655550:JOW655555 JFA655550:JFA655555 IVE655550:IVE655555 ILI655550:ILI655555 IBM655550:IBM655555 HRQ655550:HRQ655555 HHU655550:HHU655555 GXY655550:GXY655555 GOC655550:GOC655555 GEG655550:GEG655555 FUK655550:FUK655555 FKO655550:FKO655555 FAS655550:FAS655555 EQW655550:EQW655555 EHA655550:EHA655555 DXE655550:DXE655555 DNI655550:DNI655555 DDM655550:DDM655555 CTQ655550:CTQ655555 CJU655550:CJU655555 BZY655550:BZY655555 BQC655550:BQC655555 BGG655550:BGG655555 AWK655550:AWK655555 AMO655550:AMO655555 ACS655550:ACS655555 SW655550:SW655555 JA655550:JA655555 D655550:E655555 WVM590014:WVM590019 WLQ590014:WLQ590019 WBU590014:WBU590019 VRY590014:VRY590019 VIC590014:VIC590019 UYG590014:UYG590019 UOK590014:UOK590019 UEO590014:UEO590019 TUS590014:TUS590019 TKW590014:TKW590019 TBA590014:TBA590019 SRE590014:SRE590019 SHI590014:SHI590019 RXM590014:RXM590019 RNQ590014:RNQ590019 RDU590014:RDU590019 QTY590014:QTY590019 QKC590014:QKC590019 QAG590014:QAG590019 PQK590014:PQK590019 PGO590014:PGO590019 OWS590014:OWS590019 OMW590014:OMW590019 ODA590014:ODA590019 NTE590014:NTE590019 NJI590014:NJI590019 MZM590014:MZM590019 MPQ590014:MPQ590019 MFU590014:MFU590019 LVY590014:LVY590019 LMC590014:LMC590019 LCG590014:LCG590019 KSK590014:KSK590019 KIO590014:KIO590019 JYS590014:JYS590019 JOW590014:JOW590019 JFA590014:JFA590019 IVE590014:IVE590019 ILI590014:ILI590019 IBM590014:IBM590019 HRQ590014:HRQ590019 HHU590014:HHU590019 GXY590014:GXY590019 GOC590014:GOC590019 GEG590014:GEG590019 FUK590014:FUK590019 FKO590014:FKO590019 FAS590014:FAS590019 EQW590014:EQW590019 EHA590014:EHA590019 DXE590014:DXE590019 DNI590014:DNI590019 DDM590014:DDM590019 CTQ590014:CTQ590019 CJU590014:CJU590019 BZY590014:BZY590019 BQC590014:BQC590019 BGG590014:BGG590019 AWK590014:AWK590019 AMO590014:AMO590019 ACS590014:ACS590019 SW590014:SW590019 JA590014:JA590019 D590014:E590019 WVM524478:WVM524483 WLQ524478:WLQ524483 WBU524478:WBU524483 VRY524478:VRY524483 VIC524478:VIC524483 UYG524478:UYG524483 UOK524478:UOK524483 UEO524478:UEO524483 TUS524478:TUS524483 TKW524478:TKW524483 TBA524478:TBA524483 SRE524478:SRE524483 SHI524478:SHI524483 RXM524478:RXM524483 RNQ524478:RNQ524483 RDU524478:RDU524483 QTY524478:QTY524483 QKC524478:QKC524483 QAG524478:QAG524483 PQK524478:PQK524483 PGO524478:PGO524483 OWS524478:OWS524483 OMW524478:OMW524483 ODA524478:ODA524483 NTE524478:NTE524483 NJI524478:NJI524483 MZM524478:MZM524483 MPQ524478:MPQ524483 MFU524478:MFU524483 LVY524478:LVY524483 LMC524478:LMC524483 LCG524478:LCG524483 KSK524478:KSK524483 KIO524478:KIO524483 JYS524478:JYS524483 JOW524478:JOW524483 JFA524478:JFA524483 IVE524478:IVE524483 ILI524478:ILI524483 IBM524478:IBM524483 HRQ524478:HRQ524483 HHU524478:HHU524483 GXY524478:GXY524483 GOC524478:GOC524483 GEG524478:GEG524483 FUK524478:FUK524483 FKO524478:FKO524483 FAS524478:FAS524483 EQW524478:EQW524483 EHA524478:EHA524483 DXE524478:DXE524483 DNI524478:DNI524483 DDM524478:DDM524483 CTQ524478:CTQ524483 CJU524478:CJU524483 BZY524478:BZY524483 BQC524478:BQC524483 BGG524478:BGG524483 AWK524478:AWK524483 AMO524478:AMO524483 ACS524478:ACS524483 SW524478:SW524483 JA524478:JA524483 D524478:E524483 WVM458942:WVM458947 WLQ458942:WLQ458947 WBU458942:WBU458947 VRY458942:VRY458947 VIC458942:VIC458947 UYG458942:UYG458947 UOK458942:UOK458947 UEO458942:UEO458947 TUS458942:TUS458947 TKW458942:TKW458947 TBA458942:TBA458947 SRE458942:SRE458947 SHI458942:SHI458947 RXM458942:RXM458947 RNQ458942:RNQ458947 RDU458942:RDU458947 QTY458942:QTY458947 QKC458942:QKC458947 QAG458942:QAG458947 PQK458942:PQK458947 PGO458942:PGO458947 OWS458942:OWS458947 OMW458942:OMW458947 ODA458942:ODA458947 NTE458942:NTE458947 NJI458942:NJI458947 MZM458942:MZM458947 MPQ458942:MPQ458947 MFU458942:MFU458947 LVY458942:LVY458947 LMC458942:LMC458947 LCG458942:LCG458947 KSK458942:KSK458947 KIO458942:KIO458947 JYS458942:JYS458947 JOW458942:JOW458947 JFA458942:JFA458947 IVE458942:IVE458947 ILI458942:ILI458947 IBM458942:IBM458947 HRQ458942:HRQ458947 HHU458942:HHU458947 GXY458942:GXY458947 GOC458942:GOC458947 GEG458942:GEG458947 FUK458942:FUK458947 FKO458942:FKO458947 FAS458942:FAS458947 EQW458942:EQW458947 EHA458942:EHA458947 DXE458942:DXE458947 DNI458942:DNI458947 DDM458942:DDM458947 CTQ458942:CTQ458947 CJU458942:CJU458947 BZY458942:BZY458947 BQC458942:BQC458947 BGG458942:BGG458947 AWK458942:AWK458947 AMO458942:AMO458947 ACS458942:ACS458947 SW458942:SW458947 JA458942:JA458947 D458942:E458947 WVM393406:WVM393411 WLQ393406:WLQ393411 WBU393406:WBU393411 VRY393406:VRY393411 VIC393406:VIC393411 UYG393406:UYG393411 UOK393406:UOK393411 UEO393406:UEO393411 TUS393406:TUS393411 TKW393406:TKW393411 TBA393406:TBA393411 SRE393406:SRE393411 SHI393406:SHI393411 RXM393406:RXM393411 RNQ393406:RNQ393411 RDU393406:RDU393411 QTY393406:QTY393411 QKC393406:QKC393411 QAG393406:QAG393411 PQK393406:PQK393411 PGO393406:PGO393411 OWS393406:OWS393411 OMW393406:OMW393411 ODA393406:ODA393411 NTE393406:NTE393411 NJI393406:NJI393411 MZM393406:MZM393411 MPQ393406:MPQ393411 MFU393406:MFU393411 LVY393406:LVY393411 LMC393406:LMC393411 LCG393406:LCG393411 KSK393406:KSK393411 KIO393406:KIO393411 JYS393406:JYS393411 JOW393406:JOW393411 JFA393406:JFA393411 IVE393406:IVE393411 ILI393406:ILI393411 IBM393406:IBM393411 HRQ393406:HRQ393411 HHU393406:HHU393411 GXY393406:GXY393411 GOC393406:GOC393411 GEG393406:GEG393411 FUK393406:FUK393411 FKO393406:FKO393411 FAS393406:FAS393411 EQW393406:EQW393411 EHA393406:EHA393411 DXE393406:DXE393411 DNI393406:DNI393411 DDM393406:DDM393411 CTQ393406:CTQ393411 CJU393406:CJU393411 BZY393406:BZY393411 BQC393406:BQC393411 BGG393406:BGG393411 AWK393406:AWK393411 AMO393406:AMO393411 ACS393406:ACS393411 SW393406:SW393411 JA393406:JA393411 D393406:E393411 WVM327870:WVM327875 WLQ327870:WLQ327875 WBU327870:WBU327875 VRY327870:VRY327875 VIC327870:VIC327875 UYG327870:UYG327875 UOK327870:UOK327875 UEO327870:UEO327875 TUS327870:TUS327875 TKW327870:TKW327875 TBA327870:TBA327875 SRE327870:SRE327875 SHI327870:SHI327875 RXM327870:RXM327875 RNQ327870:RNQ327875 RDU327870:RDU327875 QTY327870:QTY327875 QKC327870:QKC327875 QAG327870:QAG327875 PQK327870:PQK327875 PGO327870:PGO327875 OWS327870:OWS327875 OMW327870:OMW327875 ODA327870:ODA327875 NTE327870:NTE327875 NJI327870:NJI327875 MZM327870:MZM327875 MPQ327870:MPQ327875 MFU327870:MFU327875 LVY327870:LVY327875 LMC327870:LMC327875 LCG327870:LCG327875 KSK327870:KSK327875 KIO327870:KIO327875 JYS327870:JYS327875 JOW327870:JOW327875 JFA327870:JFA327875 IVE327870:IVE327875 ILI327870:ILI327875 IBM327870:IBM327875 HRQ327870:HRQ327875 HHU327870:HHU327875 GXY327870:GXY327875 GOC327870:GOC327875 GEG327870:GEG327875 FUK327870:FUK327875 FKO327870:FKO327875 FAS327870:FAS327875 EQW327870:EQW327875 EHA327870:EHA327875 DXE327870:DXE327875 DNI327870:DNI327875 DDM327870:DDM327875 CTQ327870:CTQ327875 CJU327870:CJU327875 BZY327870:BZY327875 BQC327870:BQC327875 BGG327870:BGG327875 AWK327870:AWK327875 AMO327870:AMO327875 ACS327870:ACS327875 SW327870:SW327875 JA327870:JA327875 D327870:E327875 WVM262334:WVM262339 WLQ262334:WLQ262339 WBU262334:WBU262339 VRY262334:VRY262339 VIC262334:VIC262339 UYG262334:UYG262339 UOK262334:UOK262339 UEO262334:UEO262339 TUS262334:TUS262339 TKW262334:TKW262339 TBA262334:TBA262339 SRE262334:SRE262339 SHI262334:SHI262339 RXM262334:RXM262339 RNQ262334:RNQ262339 RDU262334:RDU262339 QTY262334:QTY262339 QKC262334:QKC262339 QAG262334:QAG262339 PQK262334:PQK262339 PGO262334:PGO262339 OWS262334:OWS262339 OMW262334:OMW262339 ODA262334:ODA262339 NTE262334:NTE262339 NJI262334:NJI262339 MZM262334:MZM262339 MPQ262334:MPQ262339 MFU262334:MFU262339 LVY262334:LVY262339 LMC262334:LMC262339 LCG262334:LCG262339 KSK262334:KSK262339 KIO262334:KIO262339 JYS262334:JYS262339 JOW262334:JOW262339 JFA262334:JFA262339 IVE262334:IVE262339 ILI262334:ILI262339 IBM262334:IBM262339 HRQ262334:HRQ262339 HHU262334:HHU262339 GXY262334:GXY262339 GOC262334:GOC262339 GEG262334:GEG262339 FUK262334:FUK262339 FKO262334:FKO262339 FAS262334:FAS262339 EQW262334:EQW262339 EHA262334:EHA262339 DXE262334:DXE262339 DNI262334:DNI262339 DDM262334:DDM262339 CTQ262334:CTQ262339 CJU262334:CJU262339 BZY262334:BZY262339 BQC262334:BQC262339 BGG262334:BGG262339 AWK262334:AWK262339 AMO262334:AMO262339 ACS262334:ACS262339 SW262334:SW262339 JA262334:JA262339 D262334:E262339 WVM196798:WVM196803 WLQ196798:WLQ196803 WBU196798:WBU196803 VRY196798:VRY196803 VIC196798:VIC196803 UYG196798:UYG196803 UOK196798:UOK196803 UEO196798:UEO196803 TUS196798:TUS196803 TKW196798:TKW196803 TBA196798:TBA196803 SRE196798:SRE196803 SHI196798:SHI196803 RXM196798:RXM196803 RNQ196798:RNQ196803 RDU196798:RDU196803 QTY196798:QTY196803 QKC196798:QKC196803 QAG196798:QAG196803 PQK196798:PQK196803 PGO196798:PGO196803 OWS196798:OWS196803 OMW196798:OMW196803 ODA196798:ODA196803 NTE196798:NTE196803 NJI196798:NJI196803 MZM196798:MZM196803 MPQ196798:MPQ196803 MFU196798:MFU196803 LVY196798:LVY196803 LMC196798:LMC196803 LCG196798:LCG196803 KSK196798:KSK196803 KIO196798:KIO196803 JYS196798:JYS196803 JOW196798:JOW196803 JFA196798:JFA196803 IVE196798:IVE196803 ILI196798:ILI196803 IBM196798:IBM196803 HRQ196798:HRQ196803 HHU196798:HHU196803 GXY196798:GXY196803 GOC196798:GOC196803 GEG196798:GEG196803 FUK196798:FUK196803 FKO196798:FKO196803 FAS196798:FAS196803 EQW196798:EQW196803 EHA196798:EHA196803 DXE196798:DXE196803 DNI196798:DNI196803 DDM196798:DDM196803 CTQ196798:CTQ196803 CJU196798:CJU196803 BZY196798:BZY196803 BQC196798:BQC196803 BGG196798:BGG196803 AWK196798:AWK196803 AMO196798:AMO196803 ACS196798:ACS196803 SW196798:SW196803 JA196798:JA196803 D196798:E196803 WVM131262:WVM131267 WLQ131262:WLQ131267 WBU131262:WBU131267 VRY131262:VRY131267 VIC131262:VIC131267 UYG131262:UYG131267 UOK131262:UOK131267 UEO131262:UEO131267 TUS131262:TUS131267 TKW131262:TKW131267 TBA131262:TBA131267 SRE131262:SRE131267 SHI131262:SHI131267 RXM131262:RXM131267 RNQ131262:RNQ131267 RDU131262:RDU131267 QTY131262:QTY131267 QKC131262:QKC131267 QAG131262:QAG131267 PQK131262:PQK131267 PGO131262:PGO131267 OWS131262:OWS131267 OMW131262:OMW131267 ODA131262:ODA131267 NTE131262:NTE131267 NJI131262:NJI131267 MZM131262:MZM131267 MPQ131262:MPQ131267 MFU131262:MFU131267 LVY131262:LVY131267 LMC131262:LMC131267 LCG131262:LCG131267 KSK131262:KSK131267 KIO131262:KIO131267 JYS131262:JYS131267 JOW131262:JOW131267 JFA131262:JFA131267 IVE131262:IVE131267 ILI131262:ILI131267 IBM131262:IBM131267 HRQ131262:HRQ131267 HHU131262:HHU131267 GXY131262:GXY131267 GOC131262:GOC131267 GEG131262:GEG131267 FUK131262:FUK131267 FKO131262:FKO131267 FAS131262:FAS131267 EQW131262:EQW131267 EHA131262:EHA131267 DXE131262:DXE131267 DNI131262:DNI131267 DDM131262:DDM131267 CTQ131262:CTQ131267 CJU131262:CJU131267 BZY131262:BZY131267 BQC131262:BQC131267 BGG131262:BGG131267 AWK131262:AWK131267 AMO131262:AMO131267 ACS131262:ACS131267 SW131262:SW131267 JA131262:JA131267 D131262:E131267 WVM65726:WVM65731 WLQ65726:WLQ65731 WBU65726:WBU65731 VRY65726:VRY65731 VIC65726:VIC65731 UYG65726:UYG65731 UOK65726:UOK65731 UEO65726:UEO65731 TUS65726:TUS65731 TKW65726:TKW65731 TBA65726:TBA65731 SRE65726:SRE65731 SHI65726:SHI65731 RXM65726:RXM65731 RNQ65726:RNQ65731 RDU65726:RDU65731 QTY65726:QTY65731 QKC65726:QKC65731 QAG65726:QAG65731 PQK65726:PQK65731 PGO65726:PGO65731 OWS65726:OWS65731 OMW65726:OMW65731 ODA65726:ODA65731 NTE65726:NTE65731 NJI65726:NJI65731 MZM65726:MZM65731 MPQ65726:MPQ65731 MFU65726:MFU65731 LVY65726:LVY65731 LMC65726:LMC65731 LCG65726:LCG65731 KSK65726:KSK65731 KIO65726:KIO65731 JYS65726:JYS65731 JOW65726:JOW65731 JFA65726:JFA65731 IVE65726:IVE65731 ILI65726:ILI65731 IBM65726:IBM65731 HRQ65726:HRQ65731 HHU65726:HHU65731 GXY65726:GXY65731 GOC65726:GOC65731 GEG65726:GEG65731 FUK65726:FUK65731 FKO65726:FKO65731 FAS65726:FAS65731 EQW65726:EQW65731 EHA65726:EHA65731 DXE65726:DXE65731 DNI65726:DNI65731 DDM65726:DDM65731 CTQ65726:CTQ65731 CJU65726:CJU65731 BZY65726:BZY65731 BQC65726:BQC65731 BGG65726:BGG65731 AWK65726:AWK65731 AMO65726:AMO65731 ACS65726:ACS65731 SW65726:SW65731 JA65726:JA65731 D65726:E65731 WVM983238:WVM983243 WLQ983238:WLQ983243 WBU983238:WBU983243 VRY983238:VRY983243 VIC983238:VIC983243 UYG983238:UYG983243 UOK983238:UOK983243 UEO983238:UEO983243 TUS983238:TUS983243 TKW983238:TKW983243 TBA983238:TBA983243 SRE983238:SRE983243 SHI983238:SHI983243 RXM983238:RXM983243 RNQ983238:RNQ983243 RDU983238:RDU983243 QTY983238:QTY983243 QKC983238:QKC983243 QAG983238:QAG983243 PQK983238:PQK983243 PGO983238:PGO983243 OWS983238:OWS983243 OMW983238:OMW983243 ODA983238:ODA983243 NTE983238:NTE983243 NJI983238:NJI983243 MZM983238:MZM983243 MPQ983238:MPQ983243 MFU983238:MFU983243 LVY983238:LVY983243 LMC983238:LMC983243 LCG983238:LCG983243 KSK983238:KSK983243 KIO983238:KIO983243 JYS983238:JYS983243 JOW983238:JOW983243 JFA983238:JFA983243 IVE983238:IVE983243 ILI983238:ILI983243 IBM983238:IBM983243 HRQ983238:HRQ983243 HHU983238:HHU983243 GXY983238:GXY983243 GOC983238:GOC983243 GEG983238:GEG983243 FUK983238:FUK983243 FKO983238:FKO983243 FAS983238:FAS983243 EQW983238:EQW983243 EHA983238:EHA983243 DXE983238:DXE983243 DNI983238:DNI983243 DDM983238:DDM983243 CTQ983238:CTQ983243 CJU983238:CJU983243 BZY983238:BZY983243 BQC983238:BQC983243 BGG983238:BGG983243 AWK983238:AWK983243 AMO983238:AMO983243 ACS983238:ACS983243 SW983238:SW983243 JA983238:JA983243 D983238:E983243 WVM917702:WVM917707 WLQ917702:WLQ917707 WBU917702:WBU917707 VRY917702:VRY917707 VIC917702:VIC917707 UYG917702:UYG917707 UOK917702:UOK917707 UEO917702:UEO917707 TUS917702:TUS917707 TKW917702:TKW917707 TBA917702:TBA917707 SRE917702:SRE917707 SHI917702:SHI917707 RXM917702:RXM917707 RNQ917702:RNQ917707 RDU917702:RDU917707 QTY917702:QTY917707 QKC917702:QKC917707 QAG917702:QAG917707 PQK917702:PQK917707 PGO917702:PGO917707 OWS917702:OWS917707 OMW917702:OMW917707 ODA917702:ODA917707 NTE917702:NTE917707 NJI917702:NJI917707 MZM917702:MZM917707 MPQ917702:MPQ917707 MFU917702:MFU917707 LVY917702:LVY917707 LMC917702:LMC917707 LCG917702:LCG917707 KSK917702:KSK917707 KIO917702:KIO917707 JYS917702:JYS917707 JOW917702:JOW917707 JFA917702:JFA917707 IVE917702:IVE917707 ILI917702:ILI917707 IBM917702:IBM917707 HRQ917702:HRQ917707 HHU917702:HHU917707 GXY917702:GXY917707 GOC917702:GOC917707 GEG917702:GEG917707 FUK917702:FUK917707 FKO917702:FKO917707 FAS917702:FAS917707 EQW917702:EQW917707 EHA917702:EHA917707 DXE917702:DXE917707 DNI917702:DNI917707 DDM917702:DDM917707 CTQ917702:CTQ917707 CJU917702:CJU917707 BZY917702:BZY917707 BQC917702:BQC917707 BGG917702:BGG917707 AWK917702:AWK917707 AMO917702:AMO917707 ACS917702:ACS917707 SW917702:SW917707 JA917702:JA917707 D917702:E917707 WVM852166:WVM852171 WLQ852166:WLQ852171 WBU852166:WBU852171 VRY852166:VRY852171 VIC852166:VIC852171 UYG852166:UYG852171 UOK852166:UOK852171 UEO852166:UEO852171 TUS852166:TUS852171 TKW852166:TKW852171 TBA852166:TBA852171 SRE852166:SRE852171 SHI852166:SHI852171 RXM852166:RXM852171 RNQ852166:RNQ852171 RDU852166:RDU852171 QTY852166:QTY852171 QKC852166:QKC852171 QAG852166:QAG852171 PQK852166:PQK852171 PGO852166:PGO852171 OWS852166:OWS852171 OMW852166:OMW852171 ODA852166:ODA852171 NTE852166:NTE852171 NJI852166:NJI852171 MZM852166:MZM852171 MPQ852166:MPQ852171 MFU852166:MFU852171 LVY852166:LVY852171 LMC852166:LMC852171 LCG852166:LCG852171 KSK852166:KSK852171 KIO852166:KIO852171 JYS852166:JYS852171 JOW852166:JOW852171 JFA852166:JFA852171 IVE852166:IVE852171 ILI852166:ILI852171 IBM852166:IBM852171 HRQ852166:HRQ852171 HHU852166:HHU852171 GXY852166:GXY852171 GOC852166:GOC852171 GEG852166:GEG852171 FUK852166:FUK852171 FKO852166:FKO852171 FAS852166:FAS852171 EQW852166:EQW852171 EHA852166:EHA852171 DXE852166:DXE852171 DNI852166:DNI852171 DDM852166:DDM852171 CTQ852166:CTQ852171 CJU852166:CJU852171 BZY852166:BZY852171 BQC852166:BQC852171 BGG852166:BGG852171 AWK852166:AWK852171 AMO852166:AMO852171 ACS852166:ACS852171 SW852166:SW852171 JA852166:JA852171 D852166:E852171 WVM786630:WVM786635 WLQ786630:WLQ786635 WBU786630:WBU786635 VRY786630:VRY786635 VIC786630:VIC786635 UYG786630:UYG786635 UOK786630:UOK786635 UEO786630:UEO786635 TUS786630:TUS786635 TKW786630:TKW786635 TBA786630:TBA786635 SRE786630:SRE786635 SHI786630:SHI786635 RXM786630:RXM786635 RNQ786630:RNQ786635 RDU786630:RDU786635 QTY786630:QTY786635 QKC786630:QKC786635 QAG786630:QAG786635 PQK786630:PQK786635 PGO786630:PGO786635 OWS786630:OWS786635 OMW786630:OMW786635 ODA786630:ODA786635 NTE786630:NTE786635 NJI786630:NJI786635 MZM786630:MZM786635 MPQ786630:MPQ786635 MFU786630:MFU786635 LVY786630:LVY786635 LMC786630:LMC786635 LCG786630:LCG786635 KSK786630:KSK786635 KIO786630:KIO786635 JYS786630:JYS786635 JOW786630:JOW786635 JFA786630:JFA786635 IVE786630:IVE786635 ILI786630:ILI786635 IBM786630:IBM786635 HRQ786630:HRQ786635 HHU786630:HHU786635 GXY786630:GXY786635 GOC786630:GOC786635 GEG786630:GEG786635 FUK786630:FUK786635 FKO786630:FKO786635 FAS786630:FAS786635 EQW786630:EQW786635 EHA786630:EHA786635 DXE786630:DXE786635 DNI786630:DNI786635 DDM786630:DDM786635 CTQ786630:CTQ786635 CJU786630:CJU786635 BZY786630:BZY786635 BQC786630:BQC786635 BGG786630:BGG786635 AWK786630:AWK786635 AMO786630:AMO786635 ACS786630:ACS786635 SW786630:SW786635 JA786630:JA786635 D786630:E786635 WVM721094:WVM721099 WLQ721094:WLQ721099 WBU721094:WBU721099 VRY721094:VRY721099 VIC721094:VIC721099 UYG721094:UYG721099 UOK721094:UOK721099 UEO721094:UEO721099 TUS721094:TUS721099 TKW721094:TKW721099 TBA721094:TBA721099 SRE721094:SRE721099 SHI721094:SHI721099 RXM721094:RXM721099 RNQ721094:RNQ721099 RDU721094:RDU721099 QTY721094:QTY721099 QKC721094:QKC721099 QAG721094:QAG721099 PQK721094:PQK721099 PGO721094:PGO721099 OWS721094:OWS721099 OMW721094:OMW721099 ODA721094:ODA721099 NTE721094:NTE721099 NJI721094:NJI721099 MZM721094:MZM721099 MPQ721094:MPQ721099 MFU721094:MFU721099 LVY721094:LVY721099 LMC721094:LMC721099 LCG721094:LCG721099 KSK721094:KSK721099 KIO721094:KIO721099 JYS721094:JYS721099 JOW721094:JOW721099 JFA721094:JFA721099 IVE721094:IVE721099 ILI721094:ILI721099 IBM721094:IBM721099 HRQ721094:HRQ721099 HHU721094:HHU721099 GXY721094:GXY721099 GOC721094:GOC721099 GEG721094:GEG721099 FUK721094:FUK721099 FKO721094:FKO721099 FAS721094:FAS721099 EQW721094:EQW721099 EHA721094:EHA721099 DXE721094:DXE721099 DNI721094:DNI721099 DDM721094:DDM721099 CTQ721094:CTQ721099 CJU721094:CJU721099 BZY721094:BZY721099 BQC721094:BQC721099 BGG721094:BGG721099 AWK721094:AWK721099 AMO721094:AMO721099 ACS721094:ACS721099 SW721094:SW721099 JA721094:JA721099 D721094:E721099 WVM655558:WVM655563 WLQ655558:WLQ655563 WBU655558:WBU655563 VRY655558:VRY655563 VIC655558:VIC655563 UYG655558:UYG655563 UOK655558:UOK655563 UEO655558:UEO655563 TUS655558:TUS655563 TKW655558:TKW655563 TBA655558:TBA655563 SRE655558:SRE655563 SHI655558:SHI655563 RXM655558:RXM655563 RNQ655558:RNQ655563 RDU655558:RDU655563 QTY655558:QTY655563 QKC655558:QKC655563 QAG655558:QAG655563 PQK655558:PQK655563 PGO655558:PGO655563 OWS655558:OWS655563 OMW655558:OMW655563 ODA655558:ODA655563 NTE655558:NTE655563 NJI655558:NJI655563 MZM655558:MZM655563 MPQ655558:MPQ655563 MFU655558:MFU655563 LVY655558:LVY655563 LMC655558:LMC655563 LCG655558:LCG655563 KSK655558:KSK655563 KIO655558:KIO655563 JYS655558:JYS655563 JOW655558:JOW655563 JFA655558:JFA655563 IVE655558:IVE655563 ILI655558:ILI655563 IBM655558:IBM655563 HRQ655558:HRQ655563 HHU655558:HHU655563 GXY655558:GXY655563 GOC655558:GOC655563 GEG655558:GEG655563 FUK655558:FUK655563 FKO655558:FKO655563 FAS655558:FAS655563 EQW655558:EQW655563 EHA655558:EHA655563 DXE655558:DXE655563 DNI655558:DNI655563 DDM655558:DDM655563 CTQ655558:CTQ655563 CJU655558:CJU655563 BZY655558:BZY655563 BQC655558:BQC655563 BGG655558:BGG655563 AWK655558:AWK655563 AMO655558:AMO655563 ACS655558:ACS655563 SW655558:SW655563 JA655558:JA655563 D655558:E655563 WVM590022:WVM590027 WLQ590022:WLQ590027 WBU590022:WBU590027 VRY590022:VRY590027 VIC590022:VIC590027 UYG590022:UYG590027 UOK590022:UOK590027 UEO590022:UEO590027 TUS590022:TUS590027 TKW590022:TKW590027 TBA590022:TBA590027 SRE590022:SRE590027 SHI590022:SHI590027 RXM590022:RXM590027 RNQ590022:RNQ590027 RDU590022:RDU590027 QTY590022:QTY590027 QKC590022:QKC590027 QAG590022:QAG590027 PQK590022:PQK590027 PGO590022:PGO590027 OWS590022:OWS590027 OMW590022:OMW590027 ODA590022:ODA590027 NTE590022:NTE590027 NJI590022:NJI590027 MZM590022:MZM590027 MPQ590022:MPQ590027 MFU590022:MFU590027 LVY590022:LVY590027 LMC590022:LMC590027 LCG590022:LCG590027 KSK590022:KSK590027 KIO590022:KIO590027 JYS590022:JYS590027 JOW590022:JOW590027 JFA590022:JFA590027 IVE590022:IVE590027 ILI590022:ILI590027 IBM590022:IBM590027 HRQ590022:HRQ590027 HHU590022:HHU590027 GXY590022:GXY590027 GOC590022:GOC590027 GEG590022:GEG590027 FUK590022:FUK590027 FKO590022:FKO590027 FAS590022:FAS590027 EQW590022:EQW590027 EHA590022:EHA590027 DXE590022:DXE590027 DNI590022:DNI590027 DDM590022:DDM590027 CTQ590022:CTQ590027 CJU590022:CJU590027 BZY590022:BZY590027 BQC590022:BQC590027 BGG590022:BGG590027 AWK590022:AWK590027 AMO590022:AMO590027 ACS590022:ACS590027 SW590022:SW590027 JA590022:JA590027 D590022:E590027 WVM524486:WVM524491 WLQ524486:WLQ524491 WBU524486:WBU524491 VRY524486:VRY524491 VIC524486:VIC524491 UYG524486:UYG524491 UOK524486:UOK524491 UEO524486:UEO524491 TUS524486:TUS524491 TKW524486:TKW524491 TBA524486:TBA524491 SRE524486:SRE524491 SHI524486:SHI524491 RXM524486:RXM524491 RNQ524486:RNQ524491 RDU524486:RDU524491 QTY524486:QTY524491 QKC524486:QKC524491 QAG524486:QAG524491 PQK524486:PQK524491 PGO524486:PGO524491 OWS524486:OWS524491 OMW524486:OMW524491 ODA524486:ODA524491 NTE524486:NTE524491 NJI524486:NJI524491 MZM524486:MZM524491 MPQ524486:MPQ524491 MFU524486:MFU524491 LVY524486:LVY524491 LMC524486:LMC524491 LCG524486:LCG524491 KSK524486:KSK524491 KIO524486:KIO524491 JYS524486:JYS524491 JOW524486:JOW524491 JFA524486:JFA524491 IVE524486:IVE524491 ILI524486:ILI524491 IBM524486:IBM524491 HRQ524486:HRQ524491 HHU524486:HHU524491 GXY524486:GXY524491 GOC524486:GOC524491 GEG524486:GEG524491 FUK524486:FUK524491 FKO524486:FKO524491 FAS524486:FAS524491 EQW524486:EQW524491 EHA524486:EHA524491 DXE524486:DXE524491 DNI524486:DNI524491 DDM524486:DDM524491 CTQ524486:CTQ524491 CJU524486:CJU524491 BZY524486:BZY524491 BQC524486:BQC524491 BGG524486:BGG524491 AWK524486:AWK524491 AMO524486:AMO524491 ACS524486:ACS524491 SW524486:SW524491 JA524486:JA524491 D524486:E524491 WVM458950:WVM458955 WLQ458950:WLQ458955 WBU458950:WBU458955 VRY458950:VRY458955 VIC458950:VIC458955 UYG458950:UYG458955 UOK458950:UOK458955 UEO458950:UEO458955 TUS458950:TUS458955 TKW458950:TKW458955 TBA458950:TBA458955 SRE458950:SRE458955 SHI458950:SHI458955 RXM458950:RXM458955 RNQ458950:RNQ458955 RDU458950:RDU458955 QTY458950:QTY458955 QKC458950:QKC458955 QAG458950:QAG458955 PQK458950:PQK458955 PGO458950:PGO458955 OWS458950:OWS458955 OMW458950:OMW458955 ODA458950:ODA458955 NTE458950:NTE458955 NJI458950:NJI458955 MZM458950:MZM458955 MPQ458950:MPQ458955 MFU458950:MFU458955 LVY458950:LVY458955 LMC458950:LMC458955 LCG458950:LCG458955 KSK458950:KSK458955 KIO458950:KIO458955 JYS458950:JYS458955 JOW458950:JOW458955 JFA458950:JFA458955 IVE458950:IVE458955 ILI458950:ILI458955 IBM458950:IBM458955 HRQ458950:HRQ458955 HHU458950:HHU458955 GXY458950:GXY458955 GOC458950:GOC458955 GEG458950:GEG458955 FUK458950:FUK458955 FKO458950:FKO458955 FAS458950:FAS458955 EQW458950:EQW458955 EHA458950:EHA458955 DXE458950:DXE458955 DNI458950:DNI458955 DDM458950:DDM458955 CTQ458950:CTQ458955 CJU458950:CJU458955 BZY458950:BZY458955 BQC458950:BQC458955 BGG458950:BGG458955 AWK458950:AWK458955 AMO458950:AMO458955 ACS458950:ACS458955 SW458950:SW458955 JA458950:JA458955 D458950:E458955 WVM393414:WVM393419 WLQ393414:WLQ393419 WBU393414:WBU393419 VRY393414:VRY393419 VIC393414:VIC393419 UYG393414:UYG393419 UOK393414:UOK393419 UEO393414:UEO393419 TUS393414:TUS393419 TKW393414:TKW393419 TBA393414:TBA393419 SRE393414:SRE393419 SHI393414:SHI393419 RXM393414:RXM393419 RNQ393414:RNQ393419 RDU393414:RDU393419 QTY393414:QTY393419 QKC393414:QKC393419 QAG393414:QAG393419 PQK393414:PQK393419 PGO393414:PGO393419 OWS393414:OWS393419 OMW393414:OMW393419 ODA393414:ODA393419 NTE393414:NTE393419 NJI393414:NJI393419 MZM393414:MZM393419 MPQ393414:MPQ393419 MFU393414:MFU393419 LVY393414:LVY393419 LMC393414:LMC393419 LCG393414:LCG393419 KSK393414:KSK393419 KIO393414:KIO393419 JYS393414:JYS393419 JOW393414:JOW393419 JFA393414:JFA393419 IVE393414:IVE393419 ILI393414:ILI393419 IBM393414:IBM393419 HRQ393414:HRQ393419 HHU393414:HHU393419 GXY393414:GXY393419 GOC393414:GOC393419 GEG393414:GEG393419 FUK393414:FUK393419 FKO393414:FKO393419 FAS393414:FAS393419 EQW393414:EQW393419 EHA393414:EHA393419 DXE393414:DXE393419 DNI393414:DNI393419 DDM393414:DDM393419 CTQ393414:CTQ393419 CJU393414:CJU393419 BZY393414:BZY393419 BQC393414:BQC393419 BGG393414:BGG393419 AWK393414:AWK393419 AMO393414:AMO393419 ACS393414:ACS393419 SW393414:SW393419 JA393414:JA393419 D393414:E393419 WVM327878:WVM327883 WLQ327878:WLQ327883 WBU327878:WBU327883 VRY327878:VRY327883 VIC327878:VIC327883 UYG327878:UYG327883 UOK327878:UOK327883 UEO327878:UEO327883 TUS327878:TUS327883 TKW327878:TKW327883 TBA327878:TBA327883 SRE327878:SRE327883 SHI327878:SHI327883 RXM327878:RXM327883 RNQ327878:RNQ327883 RDU327878:RDU327883 QTY327878:QTY327883 QKC327878:QKC327883 QAG327878:QAG327883 PQK327878:PQK327883 PGO327878:PGO327883 OWS327878:OWS327883 OMW327878:OMW327883 ODA327878:ODA327883 NTE327878:NTE327883 NJI327878:NJI327883 MZM327878:MZM327883 MPQ327878:MPQ327883 MFU327878:MFU327883 LVY327878:LVY327883 LMC327878:LMC327883 LCG327878:LCG327883 KSK327878:KSK327883 KIO327878:KIO327883 JYS327878:JYS327883 JOW327878:JOW327883 JFA327878:JFA327883 IVE327878:IVE327883 ILI327878:ILI327883 IBM327878:IBM327883 HRQ327878:HRQ327883 HHU327878:HHU327883 GXY327878:GXY327883 GOC327878:GOC327883 GEG327878:GEG327883 FUK327878:FUK327883 FKO327878:FKO327883 FAS327878:FAS327883 EQW327878:EQW327883 EHA327878:EHA327883 DXE327878:DXE327883 DNI327878:DNI327883 DDM327878:DDM327883 CTQ327878:CTQ327883 CJU327878:CJU327883 BZY327878:BZY327883 BQC327878:BQC327883 BGG327878:BGG327883 AWK327878:AWK327883 AMO327878:AMO327883 ACS327878:ACS327883 SW327878:SW327883 JA327878:JA327883 D327878:E327883 WVM262342:WVM262347 WLQ262342:WLQ262347 WBU262342:WBU262347 VRY262342:VRY262347 VIC262342:VIC262347 UYG262342:UYG262347 UOK262342:UOK262347 UEO262342:UEO262347 TUS262342:TUS262347 TKW262342:TKW262347 TBA262342:TBA262347 SRE262342:SRE262347 SHI262342:SHI262347 RXM262342:RXM262347 RNQ262342:RNQ262347 RDU262342:RDU262347 QTY262342:QTY262347 QKC262342:QKC262347 QAG262342:QAG262347 PQK262342:PQK262347 PGO262342:PGO262347 OWS262342:OWS262347 OMW262342:OMW262347 ODA262342:ODA262347 NTE262342:NTE262347 NJI262342:NJI262347 MZM262342:MZM262347 MPQ262342:MPQ262347 MFU262342:MFU262347 LVY262342:LVY262347 LMC262342:LMC262347 LCG262342:LCG262347 KSK262342:KSK262347 KIO262342:KIO262347 JYS262342:JYS262347 JOW262342:JOW262347 JFA262342:JFA262347 IVE262342:IVE262347 ILI262342:ILI262347 IBM262342:IBM262347 HRQ262342:HRQ262347 HHU262342:HHU262347 GXY262342:GXY262347 GOC262342:GOC262347 GEG262342:GEG262347 FUK262342:FUK262347 FKO262342:FKO262347 FAS262342:FAS262347 EQW262342:EQW262347 EHA262342:EHA262347 DXE262342:DXE262347 DNI262342:DNI262347 DDM262342:DDM262347 CTQ262342:CTQ262347 CJU262342:CJU262347 BZY262342:BZY262347 BQC262342:BQC262347 BGG262342:BGG262347 AWK262342:AWK262347 AMO262342:AMO262347 ACS262342:ACS262347 SW262342:SW262347 JA262342:JA262347 D262342:E262347 WVM196806:WVM196811 WLQ196806:WLQ196811 WBU196806:WBU196811 VRY196806:VRY196811 VIC196806:VIC196811 UYG196806:UYG196811 UOK196806:UOK196811 UEO196806:UEO196811 TUS196806:TUS196811 TKW196806:TKW196811 TBA196806:TBA196811 SRE196806:SRE196811 SHI196806:SHI196811 RXM196806:RXM196811 RNQ196806:RNQ196811 RDU196806:RDU196811 QTY196806:QTY196811 QKC196806:QKC196811 QAG196806:QAG196811 PQK196806:PQK196811 PGO196806:PGO196811 OWS196806:OWS196811 OMW196806:OMW196811 ODA196806:ODA196811 NTE196806:NTE196811 NJI196806:NJI196811 MZM196806:MZM196811 MPQ196806:MPQ196811 MFU196806:MFU196811 LVY196806:LVY196811 LMC196806:LMC196811 LCG196806:LCG196811 KSK196806:KSK196811 KIO196806:KIO196811 JYS196806:JYS196811 JOW196806:JOW196811 JFA196806:JFA196811 IVE196806:IVE196811 ILI196806:ILI196811 IBM196806:IBM196811 HRQ196806:HRQ196811 HHU196806:HHU196811 GXY196806:GXY196811 GOC196806:GOC196811 GEG196806:GEG196811 FUK196806:FUK196811 FKO196806:FKO196811 FAS196806:FAS196811 EQW196806:EQW196811 EHA196806:EHA196811 DXE196806:DXE196811 DNI196806:DNI196811 DDM196806:DDM196811 CTQ196806:CTQ196811 CJU196806:CJU196811 BZY196806:BZY196811 BQC196806:BQC196811 BGG196806:BGG196811 AWK196806:AWK196811 AMO196806:AMO196811 ACS196806:ACS196811 SW196806:SW196811 JA196806:JA196811 D196806:E196811 WVM131270:WVM131275 WLQ131270:WLQ131275 WBU131270:WBU131275 VRY131270:VRY131275 VIC131270:VIC131275 UYG131270:UYG131275 UOK131270:UOK131275 UEO131270:UEO131275 TUS131270:TUS131275 TKW131270:TKW131275 TBA131270:TBA131275 SRE131270:SRE131275 SHI131270:SHI131275 RXM131270:RXM131275 RNQ131270:RNQ131275 RDU131270:RDU131275 QTY131270:QTY131275 QKC131270:QKC131275 QAG131270:QAG131275 PQK131270:PQK131275 PGO131270:PGO131275 OWS131270:OWS131275 OMW131270:OMW131275 ODA131270:ODA131275 NTE131270:NTE131275 NJI131270:NJI131275 MZM131270:MZM131275 MPQ131270:MPQ131275 MFU131270:MFU131275 LVY131270:LVY131275 LMC131270:LMC131275 LCG131270:LCG131275 KSK131270:KSK131275 KIO131270:KIO131275 JYS131270:JYS131275 JOW131270:JOW131275 JFA131270:JFA131275 IVE131270:IVE131275 ILI131270:ILI131275 IBM131270:IBM131275 HRQ131270:HRQ131275 HHU131270:HHU131275 GXY131270:GXY131275 GOC131270:GOC131275 GEG131270:GEG131275 FUK131270:FUK131275 FKO131270:FKO131275 FAS131270:FAS131275 EQW131270:EQW131275 EHA131270:EHA131275 DXE131270:DXE131275 DNI131270:DNI131275 DDM131270:DDM131275 CTQ131270:CTQ131275 CJU131270:CJU131275 BZY131270:BZY131275 BQC131270:BQC131275 BGG131270:BGG131275 AWK131270:AWK131275 AMO131270:AMO131275 ACS131270:ACS131275 SW131270:SW131275 JA131270:JA131275 D131270:E131275 WVM65734:WVM65739 WLQ65734:WLQ65739 WBU65734:WBU65739 VRY65734:VRY65739 VIC65734:VIC65739 UYG65734:UYG65739 UOK65734:UOK65739 UEO65734:UEO65739 TUS65734:TUS65739 TKW65734:TKW65739 TBA65734:TBA65739 SRE65734:SRE65739 SHI65734:SHI65739 RXM65734:RXM65739 RNQ65734:RNQ65739 RDU65734:RDU65739 QTY65734:QTY65739 QKC65734:QKC65739 QAG65734:QAG65739 PQK65734:PQK65739 PGO65734:PGO65739 OWS65734:OWS65739 OMW65734:OMW65739 ODA65734:ODA65739 NTE65734:NTE65739 NJI65734:NJI65739 MZM65734:MZM65739 MPQ65734:MPQ65739 MFU65734:MFU65739 LVY65734:LVY65739 LMC65734:LMC65739 LCG65734:LCG65739 KSK65734:KSK65739 KIO65734:KIO65739 JYS65734:JYS65739 JOW65734:JOW65739 JFA65734:JFA65739 IVE65734:IVE65739 ILI65734:ILI65739 IBM65734:IBM65739 HRQ65734:HRQ65739 HHU65734:HHU65739 GXY65734:GXY65739 GOC65734:GOC65739 GEG65734:GEG65739 FUK65734:FUK65739 FKO65734:FKO65739 FAS65734:FAS65739 EQW65734:EQW65739 EHA65734:EHA65739 DXE65734:DXE65739 DNI65734:DNI65739 DDM65734:DDM65739 CTQ65734:CTQ65739 CJU65734:CJU65739 BZY65734:BZY65739 BQC65734:BQC65739 BGG65734:BGG65739 AWK65734:AWK65739 AMO65734:AMO65739 ACS65734:ACS65739 SW65734:SW65739 JA65734:JA65739 D65734:E65739 WVM983246:WVM983251 WLQ983246:WLQ983251 WBU983246:WBU983251 VRY983246:VRY983251 VIC983246:VIC983251 UYG983246:UYG983251 UOK983246:UOK983251 UEO983246:UEO983251 TUS983246:TUS983251 TKW983246:TKW983251 TBA983246:TBA983251 SRE983246:SRE983251 SHI983246:SHI983251 RXM983246:RXM983251 RNQ983246:RNQ983251 RDU983246:RDU983251 QTY983246:QTY983251 QKC983246:QKC983251 QAG983246:QAG983251 PQK983246:PQK983251 PGO983246:PGO983251 OWS983246:OWS983251 OMW983246:OMW983251 ODA983246:ODA983251 NTE983246:NTE983251 NJI983246:NJI983251 MZM983246:MZM983251 MPQ983246:MPQ983251 MFU983246:MFU983251 LVY983246:LVY983251 LMC983246:LMC983251 LCG983246:LCG983251 KSK983246:KSK983251 KIO983246:KIO983251 JYS983246:JYS983251 JOW983246:JOW983251 JFA983246:JFA983251 IVE983246:IVE983251 ILI983246:ILI983251 IBM983246:IBM983251 HRQ983246:HRQ983251 HHU983246:HHU983251 GXY983246:GXY983251 GOC983246:GOC983251 GEG983246:GEG983251 FUK983246:FUK983251 FKO983246:FKO983251 FAS983246:FAS983251 EQW983246:EQW983251 EHA983246:EHA983251 DXE983246:DXE983251 DNI983246:DNI983251 DDM983246:DDM983251 CTQ983246:CTQ983251 CJU983246:CJU983251 BZY983246:BZY983251 BQC983246:BQC983251 BGG983246:BGG983251 AWK983246:AWK983251 AMO983246:AMO983251 ACS983246:ACS983251 SW983246:SW983251 JA983246:JA983251 D983246:E983251 WVM917710:WVM917715 WLQ917710:WLQ917715 WBU917710:WBU917715 VRY917710:VRY917715 VIC917710:VIC917715 UYG917710:UYG917715 UOK917710:UOK917715 UEO917710:UEO917715 TUS917710:TUS917715 TKW917710:TKW917715 TBA917710:TBA917715 SRE917710:SRE917715 SHI917710:SHI917715 RXM917710:RXM917715 RNQ917710:RNQ917715 RDU917710:RDU917715 QTY917710:QTY917715 QKC917710:QKC917715 QAG917710:QAG917715 PQK917710:PQK917715 PGO917710:PGO917715 OWS917710:OWS917715 OMW917710:OMW917715 ODA917710:ODA917715 NTE917710:NTE917715 NJI917710:NJI917715 MZM917710:MZM917715 MPQ917710:MPQ917715 MFU917710:MFU917715 LVY917710:LVY917715 LMC917710:LMC917715 LCG917710:LCG917715 KSK917710:KSK917715 KIO917710:KIO917715 JYS917710:JYS917715 JOW917710:JOW917715 JFA917710:JFA917715 IVE917710:IVE917715 ILI917710:ILI917715 IBM917710:IBM917715 HRQ917710:HRQ917715 HHU917710:HHU917715 GXY917710:GXY917715 GOC917710:GOC917715 GEG917710:GEG917715 FUK917710:FUK917715 FKO917710:FKO917715 FAS917710:FAS917715 EQW917710:EQW917715 EHA917710:EHA917715 DXE917710:DXE917715 DNI917710:DNI917715 DDM917710:DDM917715 CTQ917710:CTQ917715 CJU917710:CJU917715 BZY917710:BZY917715 BQC917710:BQC917715 BGG917710:BGG917715 AWK917710:AWK917715 AMO917710:AMO917715 ACS917710:ACS917715 SW917710:SW917715 JA917710:JA917715 D917710:E917715 WVM852174:WVM852179 WLQ852174:WLQ852179 WBU852174:WBU852179 VRY852174:VRY852179 VIC852174:VIC852179 UYG852174:UYG852179 UOK852174:UOK852179 UEO852174:UEO852179 TUS852174:TUS852179 TKW852174:TKW852179 TBA852174:TBA852179 SRE852174:SRE852179 SHI852174:SHI852179 RXM852174:RXM852179 RNQ852174:RNQ852179 RDU852174:RDU852179 QTY852174:QTY852179 QKC852174:QKC852179 QAG852174:QAG852179 PQK852174:PQK852179 PGO852174:PGO852179 OWS852174:OWS852179 OMW852174:OMW852179 ODA852174:ODA852179 NTE852174:NTE852179 NJI852174:NJI852179 MZM852174:MZM852179 MPQ852174:MPQ852179 MFU852174:MFU852179 LVY852174:LVY852179 LMC852174:LMC852179 LCG852174:LCG852179 KSK852174:KSK852179 KIO852174:KIO852179 JYS852174:JYS852179 JOW852174:JOW852179 JFA852174:JFA852179 IVE852174:IVE852179 ILI852174:ILI852179 IBM852174:IBM852179 HRQ852174:HRQ852179 HHU852174:HHU852179 GXY852174:GXY852179 GOC852174:GOC852179 GEG852174:GEG852179 FUK852174:FUK852179 FKO852174:FKO852179 FAS852174:FAS852179 EQW852174:EQW852179 EHA852174:EHA852179 DXE852174:DXE852179 DNI852174:DNI852179 DDM852174:DDM852179 CTQ852174:CTQ852179 CJU852174:CJU852179 BZY852174:BZY852179 BQC852174:BQC852179 BGG852174:BGG852179 AWK852174:AWK852179 AMO852174:AMO852179 ACS852174:ACS852179 SW852174:SW852179 JA852174:JA852179 D852174:E852179 WVM786638:WVM786643 WLQ786638:WLQ786643 WBU786638:WBU786643 VRY786638:VRY786643 VIC786638:VIC786643 UYG786638:UYG786643 UOK786638:UOK786643 UEO786638:UEO786643 TUS786638:TUS786643 TKW786638:TKW786643 TBA786638:TBA786643 SRE786638:SRE786643 SHI786638:SHI786643 RXM786638:RXM786643 RNQ786638:RNQ786643 RDU786638:RDU786643 QTY786638:QTY786643 QKC786638:QKC786643 QAG786638:QAG786643 PQK786638:PQK786643 PGO786638:PGO786643 OWS786638:OWS786643 OMW786638:OMW786643 ODA786638:ODA786643 NTE786638:NTE786643 NJI786638:NJI786643 MZM786638:MZM786643 MPQ786638:MPQ786643 MFU786638:MFU786643 LVY786638:LVY786643 LMC786638:LMC786643 LCG786638:LCG786643 KSK786638:KSK786643 KIO786638:KIO786643 JYS786638:JYS786643 JOW786638:JOW786643 JFA786638:JFA786643 IVE786638:IVE786643 ILI786638:ILI786643 IBM786638:IBM786643 HRQ786638:HRQ786643 HHU786638:HHU786643 GXY786638:GXY786643 GOC786638:GOC786643 GEG786638:GEG786643 FUK786638:FUK786643 FKO786638:FKO786643 FAS786638:FAS786643 EQW786638:EQW786643 EHA786638:EHA786643 DXE786638:DXE786643 DNI786638:DNI786643 DDM786638:DDM786643 CTQ786638:CTQ786643 CJU786638:CJU786643 BZY786638:BZY786643 BQC786638:BQC786643 BGG786638:BGG786643 AWK786638:AWK786643 AMO786638:AMO786643 ACS786638:ACS786643 SW786638:SW786643 JA786638:JA786643 D786638:E786643 WVM721102:WVM721107 WLQ721102:WLQ721107 WBU721102:WBU721107 VRY721102:VRY721107 VIC721102:VIC721107 UYG721102:UYG721107 UOK721102:UOK721107 UEO721102:UEO721107 TUS721102:TUS721107 TKW721102:TKW721107 TBA721102:TBA721107 SRE721102:SRE721107 SHI721102:SHI721107 RXM721102:RXM721107 RNQ721102:RNQ721107 RDU721102:RDU721107 QTY721102:QTY721107 QKC721102:QKC721107 QAG721102:QAG721107 PQK721102:PQK721107 PGO721102:PGO721107 OWS721102:OWS721107 OMW721102:OMW721107 ODA721102:ODA721107 NTE721102:NTE721107 NJI721102:NJI721107 MZM721102:MZM721107 MPQ721102:MPQ721107 MFU721102:MFU721107 LVY721102:LVY721107 LMC721102:LMC721107 LCG721102:LCG721107 KSK721102:KSK721107 KIO721102:KIO721107 JYS721102:JYS721107 JOW721102:JOW721107 JFA721102:JFA721107 IVE721102:IVE721107 ILI721102:ILI721107 IBM721102:IBM721107 HRQ721102:HRQ721107 HHU721102:HHU721107 GXY721102:GXY721107 GOC721102:GOC721107 GEG721102:GEG721107 FUK721102:FUK721107 FKO721102:FKO721107 FAS721102:FAS721107 EQW721102:EQW721107 EHA721102:EHA721107 DXE721102:DXE721107 DNI721102:DNI721107 DDM721102:DDM721107 CTQ721102:CTQ721107 CJU721102:CJU721107 BZY721102:BZY721107 BQC721102:BQC721107 BGG721102:BGG721107 AWK721102:AWK721107 AMO721102:AMO721107 ACS721102:ACS721107 SW721102:SW721107 JA721102:JA721107 D721102:E721107 WVM655566:WVM655571 WLQ655566:WLQ655571 WBU655566:WBU655571 VRY655566:VRY655571 VIC655566:VIC655571 UYG655566:UYG655571 UOK655566:UOK655571 UEO655566:UEO655571 TUS655566:TUS655571 TKW655566:TKW655571 TBA655566:TBA655571 SRE655566:SRE655571 SHI655566:SHI655571 RXM655566:RXM655571 RNQ655566:RNQ655571 RDU655566:RDU655571 QTY655566:QTY655571 QKC655566:QKC655571 QAG655566:QAG655571 PQK655566:PQK655571 PGO655566:PGO655571 OWS655566:OWS655571 OMW655566:OMW655571 ODA655566:ODA655571 NTE655566:NTE655571 NJI655566:NJI655571 MZM655566:MZM655571 MPQ655566:MPQ655571 MFU655566:MFU655571 LVY655566:LVY655571 LMC655566:LMC655571 LCG655566:LCG655571 KSK655566:KSK655571 KIO655566:KIO655571 JYS655566:JYS655571 JOW655566:JOW655571 JFA655566:JFA655571 IVE655566:IVE655571 ILI655566:ILI655571 IBM655566:IBM655571 HRQ655566:HRQ655571 HHU655566:HHU655571 GXY655566:GXY655571 GOC655566:GOC655571 GEG655566:GEG655571 FUK655566:FUK655571 FKO655566:FKO655571 FAS655566:FAS655571 EQW655566:EQW655571 EHA655566:EHA655571 DXE655566:DXE655571 DNI655566:DNI655571 DDM655566:DDM655571 CTQ655566:CTQ655571 CJU655566:CJU655571 BZY655566:BZY655571 BQC655566:BQC655571 BGG655566:BGG655571 AWK655566:AWK655571 AMO655566:AMO655571 ACS655566:ACS655571 SW655566:SW655571 JA655566:JA655571 D655566:E655571 WVM590030:WVM590035 WLQ590030:WLQ590035 WBU590030:WBU590035 VRY590030:VRY590035 VIC590030:VIC590035 UYG590030:UYG590035 UOK590030:UOK590035 UEO590030:UEO590035 TUS590030:TUS590035 TKW590030:TKW590035 TBA590030:TBA590035 SRE590030:SRE590035 SHI590030:SHI590035 RXM590030:RXM590035 RNQ590030:RNQ590035 RDU590030:RDU590035 QTY590030:QTY590035 QKC590030:QKC590035 QAG590030:QAG590035 PQK590030:PQK590035 PGO590030:PGO590035 OWS590030:OWS590035 OMW590030:OMW590035 ODA590030:ODA590035 NTE590030:NTE590035 NJI590030:NJI590035 MZM590030:MZM590035 MPQ590030:MPQ590035 MFU590030:MFU590035 LVY590030:LVY590035 LMC590030:LMC590035 LCG590030:LCG590035 KSK590030:KSK590035 KIO590030:KIO590035 JYS590030:JYS590035 JOW590030:JOW590035 JFA590030:JFA590035 IVE590030:IVE590035 ILI590030:ILI590035 IBM590030:IBM590035 HRQ590030:HRQ590035 HHU590030:HHU590035 GXY590030:GXY590035 GOC590030:GOC590035 GEG590030:GEG590035 FUK590030:FUK590035 FKO590030:FKO590035 FAS590030:FAS590035 EQW590030:EQW590035 EHA590030:EHA590035 DXE590030:DXE590035 DNI590030:DNI590035 DDM590030:DDM590035 CTQ590030:CTQ590035 CJU590030:CJU590035 BZY590030:BZY590035 BQC590030:BQC590035 BGG590030:BGG590035 AWK590030:AWK590035 AMO590030:AMO590035 ACS590030:ACS590035 SW590030:SW590035 JA590030:JA590035 D590030:E590035 WVM524494:WVM524499 WLQ524494:WLQ524499 WBU524494:WBU524499 VRY524494:VRY524499 VIC524494:VIC524499 UYG524494:UYG524499 UOK524494:UOK524499 UEO524494:UEO524499 TUS524494:TUS524499 TKW524494:TKW524499 TBA524494:TBA524499 SRE524494:SRE524499 SHI524494:SHI524499 RXM524494:RXM524499 RNQ524494:RNQ524499 RDU524494:RDU524499 QTY524494:QTY524499 QKC524494:QKC524499 QAG524494:QAG524499 PQK524494:PQK524499 PGO524494:PGO524499 OWS524494:OWS524499 OMW524494:OMW524499 ODA524494:ODA524499 NTE524494:NTE524499 NJI524494:NJI524499 MZM524494:MZM524499 MPQ524494:MPQ524499 MFU524494:MFU524499 LVY524494:LVY524499 LMC524494:LMC524499 LCG524494:LCG524499 KSK524494:KSK524499 KIO524494:KIO524499 JYS524494:JYS524499 JOW524494:JOW524499 JFA524494:JFA524499 IVE524494:IVE524499 ILI524494:ILI524499 IBM524494:IBM524499 HRQ524494:HRQ524499 HHU524494:HHU524499 GXY524494:GXY524499 GOC524494:GOC524499 GEG524494:GEG524499 FUK524494:FUK524499 FKO524494:FKO524499 FAS524494:FAS524499 EQW524494:EQW524499 EHA524494:EHA524499 DXE524494:DXE524499 DNI524494:DNI524499 DDM524494:DDM524499 CTQ524494:CTQ524499 CJU524494:CJU524499 BZY524494:BZY524499 BQC524494:BQC524499 BGG524494:BGG524499 AWK524494:AWK524499 AMO524494:AMO524499 ACS524494:ACS524499 SW524494:SW524499 JA524494:JA524499 D524494:E524499 WVM458958:WVM458963 WLQ458958:WLQ458963 WBU458958:WBU458963 VRY458958:VRY458963 VIC458958:VIC458963 UYG458958:UYG458963 UOK458958:UOK458963 UEO458958:UEO458963 TUS458958:TUS458963 TKW458958:TKW458963 TBA458958:TBA458963 SRE458958:SRE458963 SHI458958:SHI458963 RXM458958:RXM458963 RNQ458958:RNQ458963 RDU458958:RDU458963 QTY458958:QTY458963 QKC458958:QKC458963 QAG458958:QAG458963 PQK458958:PQK458963 PGO458958:PGO458963 OWS458958:OWS458963 OMW458958:OMW458963 ODA458958:ODA458963 NTE458958:NTE458963 NJI458958:NJI458963 MZM458958:MZM458963 MPQ458958:MPQ458963 MFU458958:MFU458963 LVY458958:LVY458963 LMC458958:LMC458963 LCG458958:LCG458963 KSK458958:KSK458963 KIO458958:KIO458963 JYS458958:JYS458963 JOW458958:JOW458963 JFA458958:JFA458963 IVE458958:IVE458963 ILI458958:ILI458963 IBM458958:IBM458963 HRQ458958:HRQ458963 HHU458958:HHU458963 GXY458958:GXY458963 GOC458958:GOC458963 GEG458958:GEG458963 FUK458958:FUK458963 FKO458958:FKO458963 FAS458958:FAS458963 EQW458958:EQW458963 EHA458958:EHA458963 DXE458958:DXE458963 DNI458958:DNI458963 DDM458958:DDM458963 CTQ458958:CTQ458963 CJU458958:CJU458963 BZY458958:BZY458963 BQC458958:BQC458963 BGG458958:BGG458963 AWK458958:AWK458963 AMO458958:AMO458963 ACS458958:ACS458963 SW458958:SW458963 JA458958:JA458963 D458958:E458963 WVM393422:WVM393427 WLQ393422:WLQ393427 WBU393422:WBU393427 VRY393422:VRY393427 VIC393422:VIC393427 UYG393422:UYG393427 UOK393422:UOK393427 UEO393422:UEO393427 TUS393422:TUS393427 TKW393422:TKW393427 TBA393422:TBA393427 SRE393422:SRE393427 SHI393422:SHI393427 RXM393422:RXM393427 RNQ393422:RNQ393427 RDU393422:RDU393427 QTY393422:QTY393427 QKC393422:QKC393427 QAG393422:QAG393427 PQK393422:PQK393427 PGO393422:PGO393427 OWS393422:OWS393427 OMW393422:OMW393427 ODA393422:ODA393427 NTE393422:NTE393427 NJI393422:NJI393427 MZM393422:MZM393427 MPQ393422:MPQ393427 MFU393422:MFU393427 LVY393422:LVY393427 LMC393422:LMC393427 LCG393422:LCG393427 KSK393422:KSK393427 KIO393422:KIO393427 JYS393422:JYS393427 JOW393422:JOW393427 JFA393422:JFA393427 IVE393422:IVE393427 ILI393422:ILI393427 IBM393422:IBM393427 HRQ393422:HRQ393427 HHU393422:HHU393427 GXY393422:GXY393427 GOC393422:GOC393427 GEG393422:GEG393427 FUK393422:FUK393427 FKO393422:FKO393427 FAS393422:FAS393427 EQW393422:EQW393427 EHA393422:EHA393427 DXE393422:DXE393427 DNI393422:DNI393427 DDM393422:DDM393427 CTQ393422:CTQ393427 CJU393422:CJU393427 BZY393422:BZY393427 BQC393422:BQC393427 BGG393422:BGG393427 AWK393422:AWK393427 AMO393422:AMO393427 ACS393422:ACS393427 SW393422:SW393427 JA393422:JA393427 D393422:E393427 WVM327886:WVM327891 WLQ327886:WLQ327891 WBU327886:WBU327891 VRY327886:VRY327891 VIC327886:VIC327891 UYG327886:UYG327891 UOK327886:UOK327891 UEO327886:UEO327891 TUS327886:TUS327891 TKW327886:TKW327891 TBA327886:TBA327891 SRE327886:SRE327891 SHI327886:SHI327891 RXM327886:RXM327891 RNQ327886:RNQ327891 RDU327886:RDU327891 QTY327886:QTY327891 QKC327886:QKC327891 QAG327886:QAG327891 PQK327886:PQK327891 PGO327886:PGO327891 OWS327886:OWS327891 OMW327886:OMW327891 ODA327886:ODA327891 NTE327886:NTE327891 NJI327886:NJI327891 MZM327886:MZM327891 MPQ327886:MPQ327891 MFU327886:MFU327891 LVY327886:LVY327891 LMC327886:LMC327891 LCG327886:LCG327891 KSK327886:KSK327891 KIO327886:KIO327891 JYS327886:JYS327891 JOW327886:JOW327891 JFA327886:JFA327891 IVE327886:IVE327891 ILI327886:ILI327891 IBM327886:IBM327891 HRQ327886:HRQ327891 HHU327886:HHU327891 GXY327886:GXY327891 GOC327886:GOC327891 GEG327886:GEG327891 FUK327886:FUK327891 FKO327886:FKO327891 FAS327886:FAS327891 EQW327886:EQW327891 EHA327886:EHA327891 DXE327886:DXE327891 DNI327886:DNI327891 DDM327886:DDM327891 CTQ327886:CTQ327891 CJU327886:CJU327891 BZY327886:BZY327891 BQC327886:BQC327891 BGG327886:BGG327891 AWK327886:AWK327891 AMO327886:AMO327891 ACS327886:ACS327891 SW327886:SW327891 JA327886:JA327891 D327886:E327891 WVM262350:WVM262355 WLQ262350:WLQ262355 WBU262350:WBU262355 VRY262350:VRY262355 VIC262350:VIC262355 UYG262350:UYG262355 UOK262350:UOK262355 UEO262350:UEO262355 TUS262350:TUS262355 TKW262350:TKW262355 TBA262350:TBA262355 SRE262350:SRE262355 SHI262350:SHI262355 RXM262350:RXM262355 RNQ262350:RNQ262355 RDU262350:RDU262355 QTY262350:QTY262355 QKC262350:QKC262355 QAG262350:QAG262355 PQK262350:PQK262355 PGO262350:PGO262355 OWS262350:OWS262355 OMW262350:OMW262355 ODA262350:ODA262355 NTE262350:NTE262355 NJI262350:NJI262355 MZM262350:MZM262355 MPQ262350:MPQ262355 MFU262350:MFU262355 LVY262350:LVY262355 LMC262350:LMC262355 LCG262350:LCG262355 KSK262350:KSK262355 KIO262350:KIO262355 JYS262350:JYS262355 JOW262350:JOW262355 JFA262350:JFA262355 IVE262350:IVE262355 ILI262350:ILI262355 IBM262350:IBM262355 HRQ262350:HRQ262355 HHU262350:HHU262355 GXY262350:GXY262355 GOC262350:GOC262355 GEG262350:GEG262355 FUK262350:FUK262355 FKO262350:FKO262355 FAS262350:FAS262355 EQW262350:EQW262355 EHA262350:EHA262355 DXE262350:DXE262355 DNI262350:DNI262355 DDM262350:DDM262355 CTQ262350:CTQ262355 CJU262350:CJU262355 BZY262350:BZY262355 BQC262350:BQC262355 BGG262350:BGG262355 AWK262350:AWK262355 AMO262350:AMO262355 ACS262350:ACS262355 SW262350:SW262355 JA262350:JA262355 D262350:E262355 WVM196814:WVM196819 WLQ196814:WLQ196819 WBU196814:WBU196819 VRY196814:VRY196819 VIC196814:VIC196819 UYG196814:UYG196819 UOK196814:UOK196819 UEO196814:UEO196819 TUS196814:TUS196819 TKW196814:TKW196819 TBA196814:TBA196819 SRE196814:SRE196819 SHI196814:SHI196819 RXM196814:RXM196819 RNQ196814:RNQ196819 RDU196814:RDU196819 QTY196814:QTY196819 QKC196814:QKC196819 QAG196814:QAG196819 PQK196814:PQK196819 PGO196814:PGO196819 OWS196814:OWS196819 OMW196814:OMW196819 ODA196814:ODA196819 NTE196814:NTE196819 NJI196814:NJI196819 MZM196814:MZM196819 MPQ196814:MPQ196819 MFU196814:MFU196819 LVY196814:LVY196819 LMC196814:LMC196819 LCG196814:LCG196819 KSK196814:KSK196819 KIO196814:KIO196819 JYS196814:JYS196819 JOW196814:JOW196819 JFA196814:JFA196819 IVE196814:IVE196819 ILI196814:ILI196819 IBM196814:IBM196819 HRQ196814:HRQ196819 HHU196814:HHU196819 GXY196814:GXY196819 GOC196814:GOC196819 GEG196814:GEG196819 FUK196814:FUK196819 FKO196814:FKO196819 FAS196814:FAS196819 EQW196814:EQW196819 EHA196814:EHA196819 DXE196814:DXE196819 DNI196814:DNI196819 DDM196814:DDM196819 CTQ196814:CTQ196819 CJU196814:CJU196819 BZY196814:BZY196819 BQC196814:BQC196819 BGG196814:BGG196819 AWK196814:AWK196819 AMO196814:AMO196819 ACS196814:ACS196819 SW196814:SW196819 JA196814:JA196819 D196814:E196819 WVM131278:WVM131283 WLQ131278:WLQ131283 WBU131278:WBU131283 VRY131278:VRY131283 VIC131278:VIC131283 UYG131278:UYG131283 UOK131278:UOK131283 UEO131278:UEO131283 TUS131278:TUS131283 TKW131278:TKW131283 TBA131278:TBA131283 SRE131278:SRE131283 SHI131278:SHI131283 RXM131278:RXM131283 RNQ131278:RNQ131283 RDU131278:RDU131283 QTY131278:QTY131283 QKC131278:QKC131283 QAG131278:QAG131283 PQK131278:PQK131283 PGO131278:PGO131283 OWS131278:OWS131283 OMW131278:OMW131283 ODA131278:ODA131283 NTE131278:NTE131283 NJI131278:NJI131283 MZM131278:MZM131283 MPQ131278:MPQ131283 MFU131278:MFU131283 LVY131278:LVY131283 LMC131278:LMC131283 LCG131278:LCG131283 KSK131278:KSK131283 KIO131278:KIO131283 JYS131278:JYS131283 JOW131278:JOW131283 JFA131278:JFA131283 IVE131278:IVE131283 ILI131278:ILI131283 IBM131278:IBM131283 HRQ131278:HRQ131283 HHU131278:HHU131283 GXY131278:GXY131283 GOC131278:GOC131283 GEG131278:GEG131283 FUK131278:FUK131283 FKO131278:FKO131283 FAS131278:FAS131283 EQW131278:EQW131283 EHA131278:EHA131283 DXE131278:DXE131283 DNI131278:DNI131283 DDM131278:DDM131283 CTQ131278:CTQ131283 CJU131278:CJU131283 BZY131278:BZY131283 BQC131278:BQC131283 BGG131278:BGG131283 AWK131278:AWK131283 AMO131278:AMO131283 ACS131278:ACS131283 SW131278:SW131283 JA131278:JA131283 D131278:E131283 WVM65742:WVM65747 WLQ65742:WLQ65747 WBU65742:WBU65747 VRY65742:VRY65747 VIC65742:VIC65747 UYG65742:UYG65747 UOK65742:UOK65747 UEO65742:UEO65747 TUS65742:TUS65747 TKW65742:TKW65747 TBA65742:TBA65747 SRE65742:SRE65747 SHI65742:SHI65747 RXM65742:RXM65747 RNQ65742:RNQ65747 RDU65742:RDU65747 QTY65742:QTY65747 QKC65742:QKC65747 QAG65742:QAG65747 PQK65742:PQK65747 PGO65742:PGO65747 OWS65742:OWS65747 OMW65742:OMW65747 ODA65742:ODA65747 NTE65742:NTE65747 NJI65742:NJI65747 MZM65742:MZM65747 MPQ65742:MPQ65747 MFU65742:MFU65747 LVY65742:LVY65747 LMC65742:LMC65747 LCG65742:LCG65747 KSK65742:KSK65747 KIO65742:KIO65747 JYS65742:JYS65747 JOW65742:JOW65747 JFA65742:JFA65747 IVE65742:IVE65747 ILI65742:ILI65747 IBM65742:IBM65747 HRQ65742:HRQ65747 HHU65742:HHU65747 GXY65742:GXY65747 GOC65742:GOC65747 GEG65742:GEG65747 FUK65742:FUK65747 FKO65742:FKO65747 FAS65742:FAS65747 EQW65742:EQW65747 EHA65742:EHA65747 DXE65742:DXE65747 DNI65742:DNI65747 DDM65742:DDM65747 CTQ65742:CTQ65747 CJU65742:CJU65747 BZY65742:BZY65747 BQC65742:BQC65747 BGG65742:BGG65747 AWK65742:AWK65747 AMO65742:AMO65747 ACS65742:ACS65747 SW65742:SW65747 JA65742:JA65747 D65742:E65747 WVM983254:WVM983259 WLQ983254:WLQ983259 WBU983254:WBU983259 VRY983254:VRY983259 VIC983254:VIC983259 UYG983254:UYG983259 UOK983254:UOK983259 UEO983254:UEO983259 TUS983254:TUS983259 TKW983254:TKW983259 TBA983254:TBA983259 SRE983254:SRE983259 SHI983254:SHI983259 RXM983254:RXM983259 RNQ983254:RNQ983259 RDU983254:RDU983259 QTY983254:QTY983259 QKC983254:QKC983259 QAG983254:QAG983259 PQK983254:PQK983259 PGO983254:PGO983259 OWS983254:OWS983259 OMW983254:OMW983259 ODA983254:ODA983259 NTE983254:NTE983259 NJI983254:NJI983259 MZM983254:MZM983259 MPQ983254:MPQ983259 MFU983254:MFU983259 LVY983254:LVY983259 LMC983254:LMC983259 LCG983254:LCG983259 KSK983254:KSK983259 KIO983254:KIO983259 JYS983254:JYS983259 JOW983254:JOW983259 JFA983254:JFA983259 IVE983254:IVE983259 ILI983254:ILI983259 IBM983254:IBM983259 HRQ983254:HRQ983259 HHU983254:HHU983259 GXY983254:GXY983259 GOC983254:GOC983259 GEG983254:GEG983259 FUK983254:FUK983259 FKO983254:FKO983259 FAS983254:FAS983259 EQW983254:EQW983259 EHA983254:EHA983259 DXE983254:DXE983259 DNI983254:DNI983259 DDM983254:DDM983259 CTQ983254:CTQ983259 CJU983254:CJU983259 BZY983254:BZY983259 BQC983254:BQC983259 BGG983254:BGG983259 AWK983254:AWK983259 AMO983254:AMO983259 ACS983254:ACS983259 SW983254:SW983259 JA983254:JA983259 D983254:E983259 WVM917718:WVM917723 WLQ917718:WLQ917723 WBU917718:WBU917723 VRY917718:VRY917723 VIC917718:VIC917723 UYG917718:UYG917723 UOK917718:UOK917723 UEO917718:UEO917723 TUS917718:TUS917723 TKW917718:TKW917723 TBA917718:TBA917723 SRE917718:SRE917723 SHI917718:SHI917723 RXM917718:RXM917723 RNQ917718:RNQ917723 RDU917718:RDU917723 QTY917718:QTY917723 QKC917718:QKC917723 QAG917718:QAG917723 PQK917718:PQK917723 PGO917718:PGO917723 OWS917718:OWS917723 OMW917718:OMW917723 ODA917718:ODA917723 NTE917718:NTE917723 NJI917718:NJI917723 MZM917718:MZM917723 MPQ917718:MPQ917723 MFU917718:MFU917723 LVY917718:LVY917723 LMC917718:LMC917723 LCG917718:LCG917723 KSK917718:KSK917723 KIO917718:KIO917723 JYS917718:JYS917723 JOW917718:JOW917723 JFA917718:JFA917723 IVE917718:IVE917723 ILI917718:ILI917723 IBM917718:IBM917723 HRQ917718:HRQ917723 HHU917718:HHU917723 GXY917718:GXY917723 GOC917718:GOC917723 GEG917718:GEG917723 FUK917718:FUK917723 FKO917718:FKO917723 FAS917718:FAS917723 EQW917718:EQW917723 EHA917718:EHA917723 DXE917718:DXE917723 DNI917718:DNI917723 DDM917718:DDM917723 CTQ917718:CTQ917723 CJU917718:CJU917723 BZY917718:BZY917723 BQC917718:BQC917723 BGG917718:BGG917723 AWK917718:AWK917723 AMO917718:AMO917723 ACS917718:ACS917723 SW917718:SW917723 JA917718:JA917723 D917718:E917723 WVM852182:WVM852187 WLQ852182:WLQ852187 WBU852182:WBU852187 VRY852182:VRY852187 VIC852182:VIC852187 UYG852182:UYG852187 UOK852182:UOK852187 UEO852182:UEO852187 TUS852182:TUS852187 TKW852182:TKW852187 TBA852182:TBA852187 SRE852182:SRE852187 SHI852182:SHI852187 RXM852182:RXM852187 RNQ852182:RNQ852187 RDU852182:RDU852187 QTY852182:QTY852187 QKC852182:QKC852187 QAG852182:QAG852187 PQK852182:PQK852187 PGO852182:PGO852187 OWS852182:OWS852187 OMW852182:OMW852187 ODA852182:ODA852187 NTE852182:NTE852187 NJI852182:NJI852187 MZM852182:MZM852187 MPQ852182:MPQ852187 MFU852182:MFU852187 LVY852182:LVY852187 LMC852182:LMC852187 LCG852182:LCG852187 KSK852182:KSK852187 KIO852182:KIO852187 JYS852182:JYS852187 JOW852182:JOW852187 JFA852182:JFA852187 IVE852182:IVE852187 ILI852182:ILI852187 IBM852182:IBM852187 HRQ852182:HRQ852187 HHU852182:HHU852187 GXY852182:GXY852187 GOC852182:GOC852187 GEG852182:GEG852187 FUK852182:FUK852187 FKO852182:FKO852187 FAS852182:FAS852187 EQW852182:EQW852187 EHA852182:EHA852187 DXE852182:DXE852187 DNI852182:DNI852187 DDM852182:DDM852187 CTQ852182:CTQ852187 CJU852182:CJU852187 BZY852182:BZY852187 BQC852182:BQC852187 BGG852182:BGG852187 AWK852182:AWK852187 AMO852182:AMO852187 ACS852182:ACS852187 SW852182:SW852187 JA852182:JA852187 D852182:E852187 WVM786646:WVM786651 WLQ786646:WLQ786651 WBU786646:WBU786651 VRY786646:VRY786651 VIC786646:VIC786651 UYG786646:UYG786651 UOK786646:UOK786651 UEO786646:UEO786651 TUS786646:TUS786651 TKW786646:TKW786651 TBA786646:TBA786651 SRE786646:SRE786651 SHI786646:SHI786651 RXM786646:RXM786651 RNQ786646:RNQ786651 RDU786646:RDU786651 QTY786646:QTY786651 QKC786646:QKC786651 QAG786646:QAG786651 PQK786646:PQK786651 PGO786646:PGO786651 OWS786646:OWS786651 OMW786646:OMW786651 ODA786646:ODA786651 NTE786646:NTE786651 NJI786646:NJI786651 MZM786646:MZM786651 MPQ786646:MPQ786651 MFU786646:MFU786651 LVY786646:LVY786651 LMC786646:LMC786651 LCG786646:LCG786651 KSK786646:KSK786651 KIO786646:KIO786651 JYS786646:JYS786651 JOW786646:JOW786651 JFA786646:JFA786651 IVE786646:IVE786651 ILI786646:ILI786651 IBM786646:IBM786651 HRQ786646:HRQ786651 HHU786646:HHU786651 GXY786646:GXY786651 GOC786646:GOC786651 GEG786646:GEG786651 FUK786646:FUK786651 FKO786646:FKO786651 FAS786646:FAS786651 EQW786646:EQW786651 EHA786646:EHA786651 DXE786646:DXE786651 DNI786646:DNI786651 DDM786646:DDM786651 CTQ786646:CTQ786651 CJU786646:CJU786651 BZY786646:BZY786651 BQC786646:BQC786651 BGG786646:BGG786651 AWK786646:AWK786651 AMO786646:AMO786651 ACS786646:ACS786651 SW786646:SW786651 JA786646:JA786651 D786646:E786651 WVM721110:WVM721115 WLQ721110:WLQ721115 WBU721110:WBU721115 VRY721110:VRY721115 VIC721110:VIC721115 UYG721110:UYG721115 UOK721110:UOK721115 UEO721110:UEO721115 TUS721110:TUS721115 TKW721110:TKW721115 TBA721110:TBA721115 SRE721110:SRE721115 SHI721110:SHI721115 RXM721110:RXM721115 RNQ721110:RNQ721115 RDU721110:RDU721115 QTY721110:QTY721115 QKC721110:QKC721115 QAG721110:QAG721115 PQK721110:PQK721115 PGO721110:PGO721115 OWS721110:OWS721115 OMW721110:OMW721115 ODA721110:ODA721115 NTE721110:NTE721115 NJI721110:NJI721115 MZM721110:MZM721115 MPQ721110:MPQ721115 MFU721110:MFU721115 LVY721110:LVY721115 LMC721110:LMC721115 LCG721110:LCG721115 KSK721110:KSK721115 KIO721110:KIO721115 JYS721110:JYS721115 JOW721110:JOW721115 JFA721110:JFA721115 IVE721110:IVE721115 ILI721110:ILI721115 IBM721110:IBM721115 HRQ721110:HRQ721115 HHU721110:HHU721115 GXY721110:GXY721115 GOC721110:GOC721115 GEG721110:GEG721115 FUK721110:FUK721115 FKO721110:FKO721115 FAS721110:FAS721115 EQW721110:EQW721115 EHA721110:EHA721115 DXE721110:DXE721115 DNI721110:DNI721115 DDM721110:DDM721115 CTQ721110:CTQ721115 CJU721110:CJU721115 BZY721110:BZY721115 BQC721110:BQC721115 BGG721110:BGG721115 AWK721110:AWK721115 AMO721110:AMO721115 ACS721110:ACS721115 SW721110:SW721115 JA721110:JA721115 D721110:E721115 WVM655574:WVM655579 WLQ655574:WLQ655579 WBU655574:WBU655579 VRY655574:VRY655579 VIC655574:VIC655579 UYG655574:UYG655579 UOK655574:UOK655579 UEO655574:UEO655579 TUS655574:TUS655579 TKW655574:TKW655579 TBA655574:TBA655579 SRE655574:SRE655579 SHI655574:SHI655579 RXM655574:RXM655579 RNQ655574:RNQ655579 RDU655574:RDU655579 QTY655574:QTY655579 QKC655574:QKC655579 QAG655574:QAG655579 PQK655574:PQK655579 PGO655574:PGO655579 OWS655574:OWS655579 OMW655574:OMW655579 ODA655574:ODA655579 NTE655574:NTE655579 NJI655574:NJI655579 MZM655574:MZM655579 MPQ655574:MPQ655579 MFU655574:MFU655579 LVY655574:LVY655579 LMC655574:LMC655579 LCG655574:LCG655579 KSK655574:KSK655579 KIO655574:KIO655579 JYS655574:JYS655579 JOW655574:JOW655579 JFA655574:JFA655579 IVE655574:IVE655579 ILI655574:ILI655579 IBM655574:IBM655579 HRQ655574:HRQ655579 HHU655574:HHU655579 GXY655574:GXY655579 GOC655574:GOC655579 GEG655574:GEG655579 FUK655574:FUK655579 FKO655574:FKO655579 FAS655574:FAS655579 EQW655574:EQW655579 EHA655574:EHA655579 DXE655574:DXE655579 DNI655574:DNI655579 DDM655574:DDM655579 CTQ655574:CTQ655579 CJU655574:CJU655579 BZY655574:BZY655579 BQC655574:BQC655579 BGG655574:BGG655579 AWK655574:AWK655579 AMO655574:AMO655579 ACS655574:ACS655579 SW655574:SW655579 JA655574:JA655579 D655574:E655579 WVM590038:WVM590043 WLQ590038:WLQ590043 WBU590038:WBU590043 VRY590038:VRY590043 VIC590038:VIC590043 UYG590038:UYG590043 UOK590038:UOK590043 UEO590038:UEO590043 TUS590038:TUS590043 TKW590038:TKW590043 TBA590038:TBA590043 SRE590038:SRE590043 SHI590038:SHI590043 RXM590038:RXM590043 RNQ590038:RNQ590043 RDU590038:RDU590043 QTY590038:QTY590043 QKC590038:QKC590043 QAG590038:QAG590043 PQK590038:PQK590043 PGO590038:PGO590043 OWS590038:OWS590043 OMW590038:OMW590043 ODA590038:ODA590043 NTE590038:NTE590043 NJI590038:NJI590043 MZM590038:MZM590043 MPQ590038:MPQ590043 MFU590038:MFU590043 LVY590038:LVY590043 LMC590038:LMC590043 LCG590038:LCG590043 KSK590038:KSK590043 KIO590038:KIO590043 JYS590038:JYS590043 JOW590038:JOW590043 JFA590038:JFA590043 IVE590038:IVE590043 ILI590038:ILI590043 IBM590038:IBM590043 HRQ590038:HRQ590043 HHU590038:HHU590043 GXY590038:GXY590043 GOC590038:GOC590043 GEG590038:GEG590043 FUK590038:FUK590043 FKO590038:FKO590043 FAS590038:FAS590043 EQW590038:EQW590043 EHA590038:EHA590043 DXE590038:DXE590043 DNI590038:DNI590043 DDM590038:DDM590043 CTQ590038:CTQ590043 CJU590038:CJU590043 BZY590038:BZY590043 BQC590038:BQC590043 BGG590038:BGG590043 AWK590038:AWK590043 AMO590038:AMO590043 ACS590038:ACS590043 SW590038:SW590043 JA590038:JA590043 D590038:E590043 WVM524502:WVM524507 WLQ524502:WLQ524507 WBU524502:WBU524507 VRY524502:VRY524507 VIC524502:VIC524507 UYG524502:UYG524507 UOK524502:UOK524507 UEO524502:UEO524507 TUS524502:TUS524507 TKW524502:TKW524507 TBA524502:TBA524507 SRE524502:SRE524507 SHI524502:SHI524507 RXM524502:RXM524507 RNQ524502:RNQ524507 RDU524502:RDU524507 QTY524502:QTY524507 QKC524502:QKC524507 QAG524502:QAG524507 PQK524502:PQK524507 PGO524502:PGO524507 OWS524502:OWS524507 OMW524502:OMW524507 ODA524502:ODA524507 NTE524502:NTE524507 NJI524502:NJI524507 MZM524502:MZM524507 MPQ524502:MPQ524507 MFU524502:MFU524507 LVY524502:LVY524507 LMC524502:LMC524507 LCG524502:LCG524507 KSK524502:KSK524507 KIO524502:KIO524507 JYS524502:JYS524507 JOW524502:JOW524507 JFA524502:JFA524507 IVE524502:IVE524507 ILI524502:ILI524507 IBM524502:IBM524507 HRQ524502:HRQ524507 HHU524502:HHU524507 GXY524502:GXY524507 GOC524502:GOC524507 GEG524502:GEG524507 FUK524502:FUK524507 FKO524502:FKO524507 FAS524502:FAS524507 EQW524502:EQW524507 EHA524502:EHA524507 DXE524502:DXE524507 DNI524502:DNI524507 DDM524502:DDM524507 CTQ524502:CTQ524507 CJU524502:CJU524507 BZY524502:BZY524507 BQC524502:BQC524507 BGG524502:BGG524507 AWK524502:AWK524507 AMO524502:AMO524507 ACS524502:ACS524507 SW524502:SW524507 JA524502:JA524507 D524502:E524507 WVM458966:WVM458971 WLQ458966:WLQ458971 WBU458966:WBU458971 VRY458966:VRY458971 VIC458966:VIC458971 UYG458966:UYG458971 UOK458966:UOK458971 UEO458966:UEO458971 TUS458966:TUS458971 TKW458966:TKW458971 TBA458966:TBA458971 SRE458966:SRE458971 SHI458966:SHI458971 RXM458966:RXM458971 RNQ458966:RNQ458971 RDU458966:RDU458971 QTY458966:QTY458971 QKC458966:QKC458971 QAG458966:QAG458971 PQK458966:PQK458971 PGO458966:PGO458971 OWS458966:OWS458971 OMW458966:OMW458971 ODA458966:ODA458971 NTE458966:NTE458971 NJI458966:NJI458971 MZM458966:MZM458971 MPQ458966:MPQ458971 MFU458966:MFU458971 LVY458966:LVY458971 LMC458966:LMC458971 LCG458966:LCG458971 KSK458966:KSK458971 KIO458966:KIO458971 JYS458966:JYS458971 JOW458966:JOW458971 JFA458966:JFA458971 IVE458966:IVE458971 ILI458966:ILI458971 IBM458966:IBM458971 HRQ458966:HRQ458971 HHU458966:HHU458971 GXY458966:GXY458971 GOC458966:GOC458971 GEG458966:GEG458971 FUK458966:FUK458971 FKO458966:FKO458971 FAS458966:FAS458971 EQW458966:EQW458971 EHA458966:EHA458971 DXE458966:DXE458971 DNI458966:DNI458971 DDM458966:DDM458971 CTQ458966:CTQ458971 CJU458966:CJU458971 BZY458966:BZY458971 BQC458966:BQC458971 BGG458966:BGG458971 AWK458966:AWK458971 AMO458966:AMO458971 ACS458966:ACS458971 SW458966:SW458971 JA458966:JA458971 D458966:E458971 WVM393430:WVM393435 WLQ393430:WLQ393435 WBU393430:WBU393435 VRY393430:VRY393435 VIC393430:VIC393435 UYG393430:UYG393435 UOK393430:UOK393435 UEO393430:UEO393435 TUS393430:TUS393435 TKW393430:TKW393435 TBA393430:TBA393435 SRE393430:SRE393435 SHI393430:SHI393435 RXM393430:RXM393435 RNQ393430:RNQ393435 RDU393430:RDU393435 QTY393430:QTY393435 QKC393430:QKC393435 QAG393430:QAG393435 PQK393430:PQK393435 PGO393430:PGO393435 OWS393430:OWS393435 OMW393430:OMW393435 ODA393430:ODA393435 NTE393430:NTE393435 NJI393430:NJI393435 MZM393430:MZM393435 MPQ393430:MPQ393435 MFU393430:MFU393435 LVY393430:LVY393435 LMC393430:LMC393435 LCG393430:LCG393435 KSK393430:KSK393435 KIO393430:KIO393435 JYS393430:JYS393435 JOW393430:JOW393435 JFA393430:JFA393435 IVE393430:IVE393435 ILI393430:ILI393435 IBM393430:IBM393435 HRQ393430:HRQ393435 HHU393430:HHU393435 GXY393430:GXY393435 GOC393430:GOC393435 GEG393430:GEG393435 FUK393430:FUK393435 FKO393430:FKO393435 FAS393430:FAS393435 EQW393430:EQW393435 EHA393430:EHA393435 DXE393430:DXE393435 DNI393430:DNI393435 DDM393430:DDM393435 CTQ393430:CTQ393435 CJU393430:CJU393435 BZY393430:BZY393435 BQC393430:BQC393435 BGG393430:BGG393435 AWK393430:AWK393435 AMO393430:AMO393435 ACS393430:ACS393435 SW393430:SW393435 JA393430:JA393435 D393430:E393435 WVM327894:WVM327899 WLQ327894:WLQ327899 WBU327894:WBU327899 VRY327894:VRY327899 VIC327894:VIC327899 UYG327894:UYG327899 UOK327894:UOK327899 UEO327894:UEO327899 TUS327894:TUS327899 TKW327894:TKW327899 TBA327894:TBA327899 SRE327894:SRE327899 SHI327894:SHI327899 RXM327894:RXM327899 RNQ327894:RNQ327899 RDU327894:RDU327899 QTY327894:QTY327899 QKC327894:QKC327899 QAG327894:QAG327899 PQK327894:PQK327899 PGO327894:PGO327899 OWS327894:OWS327899 OMW327894:OMW327899 ODA327894:ODA327899 NTE327894:NTE327899 NJI327894:NJI327899 MZM327894:MZM327899 MPQ327894:MPQ327899 MFU327894:MFU327899 LVY327894:LVY327899 LMC327894:LMC327899 LCG327894:LCG327899 KSK327894:KSK327899 KIO327894:KIO327899 JYS327894:JYS327899 JOW327894:JOW327899 JFA327894:JFA327899 IVE327894:IVE327899 ILI327894:ILI327899 IBM327894:IBM327899 HRQ327894:HRQ327899 HHU327894:HHU327899 GXY327894:GXY327899 GOC327894:GOC327899 GEG327894:GEG327899 FUK327894:FUK327899 FKO327894:FKO327899 FAS327894:FAS327899 EQW327894:EQW327899 EHA327894:EHA327899 DXE327894:DXE327899 DNI327894:DNI327899 DDM327894:DDM327899 CTQ327894:CTQ327899 CJU327894:CJU327899 BZY327894:BZY327899 BQC327894:BQC327899 BGG327894:BGG327899 AWK327894:AWK327899 AMO327894:AMO327899 ACS327894:ACS327899 SW327894:SW327899 JA327894:JA327899 D327894:E327899 WVM262358:WVM262363 WLQ262358:WLQ262363 WBU262358:WBU262363 VRY262358:VRY262363 VIC262358:VIC262363 UYG262358:UYG262363 UOK262358:UOK262363 UEO262358:UEO262363 TUS262358:TUS262363 TKW262358:TKW262363 TBA262358:TBA262363 SRE262358:SRE262363 SHI262358:SHI262363 RXM262358:RXM262363 RNQ262358:RNQ262363 RDU262358:RDU262363 QTY262358:QTY262363 QKC262358:QKC262363 QAG262358:QAG262363 PQK262358:PQK262363 PGO262358:PGO262363 OWS262358:OWS262363 OMW262358:OMW262363 ODA262358:ODA262363 NTE262358:NTE262363 NJI262358:NJI262363 MZM262358:MZM262363 MPQ262358:MPQ262363 MFU262358:MFU262363 LVY262358:LVY262363 LMC262358:LMC262363 LCG262358:LCG262363 KSK262358:KSK262363 KIO262358:KIO262363 JYS262358:JYS262363 JOW262358:JOW262363 JFA262358:JFA262363 IVE262358:IVE262363 ILI262358:ILI262363 IBM262358:IBM262363 HRQ262358:HRQ262363 HHU262358:HHU262363 GXY262358:GXY262363 GOC262358:GOC262363 GEG262358:GEG262363 FUK262358:FUK262363 FKO262358:FKO262363 FAS262358:FAS262363 EQW262358:EQW262363 EHA262358:EHA262363 DXE262358:DXE262363 DNI262358:DNI262363 DDM262358:DDM262363 CTQ262358:CTQ262363 CJU262358:CJU262363 BZY262358:BZY262363 BQC262358:BQC262363 BGG262358:BGG262363 AWK262358:AWK262363 AMO262358:AMO262363 ACS262358:ACS262363 SW262358:SW262363 JA262358:JA262363 D262358:E262363 WVM196822:WVM196827 WLQ196822:WLQ196827 WBU196822:WBU196827 VRY196822:VRY196827 VIC196822:VIC196827 UYG196822:UYG196827 UOK196822:UOK196827 UEO196822:UEO196827 TUS196822:TUS196827 TKW196822:TKW196827 TBA196822:TBA196827 SRE196822:SRE196827 SHI196822:SHI196827 RXM196822:RXM196827 RNQ196822:RNQ196827 RDU196822:RDU196827 QTY196822:QTY196827 QKC196822:QKC196827 QAG196822:QAG196827 PQK196822:PQK196827 PGO196822:PGO196827 OWS196822:OWS196827 OMW196822:OMW196827 ODA196822:ODA196827 NTE196822:NTE196827 NJI196822:NJI196827 MZM196822:MZM196827 MPQ196822:MPQ196827 MFU196822:MFU196827 LVY196822:LVY196827 LMC196822:LMC196827 LCG196822:LCG196827 KSK196822:KSK196827 KIO196822:KIO196827 JYS196822:JYS196827 JOW196822:JOW196827 JFA196822:JFA196827 IVE196822:IVE196827 ILI196822:ILI196827 IBM196822:IBM196827 HRQ196822:HRQ196827 HHU196822:HHU196827 GXY196822:GXY196827 GOC196822:GOC196827 GEG196822:GEG196827 FUK196822:FUK196827 FKO196822:FKO196827 FAS196822:FAS196827 EQW196822:EQW196827 EHA196822:EHA196827 DXE196822:DXE196827 DNI196822:DNI196827 DDM196822:DDM196827 CTQ196822:CTQ196827 CJU196822:CJU196827 BZY196822:BZY196827 BQC196822:BQC196827 BGG196822:BGG196827 AWK196822:AWK196827 AMO196822:AMO196827 ACS196822:ACS196827 SW196822:SW196827 JA196822:JA196827 D196822:E196827 WVM131286:WVM131291 WLQ131286:WLQ131291 WBU131286:WBU131291 VRY131286:VRY131291 VIC131286:VIC131291 UYG131286:UYG131291 UOK131286:UOK131291 UEO131286:UEO131291 TUS131286:TUS131291 TKW131286:TKW131291 TBA131286:TBA131291 SRE131286:SRE131291 SHI131286:SHI131291 RXM131286:RXM131291 RNQ131286:RNQ131291 RDU131286:RDU131291 QTY131286:QTY131291 QKC131286:QKC131291 QAG131286:QAG131291 PQK131286:PQK131291 PGO131286:PGO131291 OWS131286:OWS131291 OMW131286:OMW131291 ODA131286:ODA131291 NTE131286:NTE131291 NJI131286:NJI131291 MZM131286:MZM131291 MPQ131286:MPQ131291 MFU131286:MFU131291 LVY131286:LVY131291 LMC131286:LMC131291 LCG131286:LCG131291 KSK131286:KSK131291 KIO131286:KIO131291 JYS131286:JYS131291 JOW131286:JOW131291 JFA131286:JFA131291 IVE131286:IVE131291 ILI131286:ILI131291 IBM131286:IBM131291 HRQ131286:HRQ131291 HHU131286:HHU131291 GXY131286:GXY131291 GOC131286:GOC131291 GEG131286:GEG131291 FUK131286:FUK131291 FKO131286:FKO131291 FAS131286:FAS131291 EQW131286:EQW131291 EHA131286:EHA131291 DXE131286:DXE131291 DNI131286:DNI131291 DDM131286:DDM131291 CTQ131286:CTQ131291 CJU131286:CJU131291 BZY131286:BZY131291 BQC131286:BQC131291 BGG131286:BGG131291 AWK131286:AWK131291 AMO131286:AMO131291 ACS131286:ACS131291 SW131286:SW131291 JA131286:JA131291 D131286:E131291 WVM65750:WVM65755 WLQ65750:WLQ65755 WBU65750:WBU65755 VRY65750:VRY65755 VIC65750:VIC65755 UYG65750:UYG65755 UOK65750:UOK65755 UEO65750:UEO65755 TUS65750:TUS65755 TKW65750:TKW65755 TBA65750:TBA65755 SRE65750:SRE65755 SHI65750:SHI65755 RXM65750:RXM65755 RNQ65750:RNQ65755 RDU65750:RDU65755 QTY65750:QTY65755 QKC65750:QKC65755 QAG65750:QAG65755 PQK65750:PQK65755 PGO65750:PGO65755 OWS65750:OWS65755 OMW65750:OMW65755 ODA65750:ODA65755 NTE65750:NTE65755 NJI65750:NJI65755 MZM65750:MZM65755 MPQ65750:MPQ65755 MFU65750:MFU65755 LVY65750:LVY65755 LMC65750:LMC65755 LCG65750:LCG65755 KSK65750:KSK65755 KIO65750:KIO65755 JYS65750:JYS65755 JOW65750:JOW65755 JFA65750:JFA65755 IVE65750:IVE65755 ILI65750:ILI65755 IBM65750:IBM65755 HRQ65750:HRQ65755 HHU65750:HHU65755 GXY65750:GXY65755 GOC65750:GOC65755 GEG65750:GEG65755 FUK65750:FUK65755 FKO65750:FKO65755 FAS65750:FAS65755 EQW65750:EQW65755 EHA65750:EHA65755 DXE65750:DXE65755 DNI65750:DNI65755 DDM65750:DDM65755 CTQ65750:CTQ65755 CJU65750:CJU65755 BZY65750:BZY65755 BQC65750:BQC65755 BGG65750:BGG65755 AWK65750:AWK65755 AMO65750:AMO65755 ACS65750:ACS65755 SW65750:SW65755 JA65750:JA65755 D65750:E65755 WVM983182:WVM983187 WLQ983182:WLQ983187 WBU983182:WBU983187 VRY983182:VRY983187 VIC983182:VIC983187 UYG983182:UYG983187 UOK983182:UOK983187 UEO983182:UEO983187 TUS983182:TUS983187 TKW983182:TKW983187 TBA983182:TBA983187 SRE983182:SRE983187 SHI983182:SHI983187 RXM983182:RXM983187 RNQ983182:RNQ983187 RDU983182:RDU983187 QTY983182:QTY983187 QKC983182:QKC983187 QAG983182:QAG983187 PQK983182:PQK983187 PGO983182:PGO983187 OWS983182:OWS983187 OMW983182:OMW983187 ODA983182:ODA983187 NTE983182:NTE983187 NJI983182:NJI983187 MZM983182:MZM983187 MPQ983182:MPQ983187 MFU983182:MFU983187 LVY983182:LVY983187 LMC983182:LMC983187 LCG983182:LCG983187 KSK983182:KSK983187 KIO983182:KIO983187 JYS983182:JYS983187 JOW983182:JOW983187 JFA983182:JFA983187 IVE983182:IVE983187 ILI983182:ILI983187 IBM983182:IBM983187 HRQ983182:HRQ983187 HHU983182:HHU983187 GXY983182:GXY983187 GOC983182:GOC983187 GEG983182:GEG983187 FUK983182:FUK983187 FKO983182:FKO983187 FAS983182:FAS983187 EQW983182:EQW983187 EHA983182:EHA983187 DXE983182:DXE983187 DNI983182:DNI983187 DDM983182:DDM983187 CTQ983182:CTQ983187 CJU983182:CJU983187 BZY983182:BZY983187 BQC983182:BQC983187 BGG983182:BGG983187 AWK983182:AWK983187 AMO983182:AMO983187 ACS983182:ACS983187 SW983182:SW983187 JA983182:JA983187 D983182:E983187 WVM917646:WVM917651 WLQ917646:WLQ917651 WBU917646:WBU917651 VRY917646:VRY917651 VIC917646:VIC917651 UYG917646:UYG917651 UOK917646:UOK917651 UEO917646:UEO917651 TUS917646:TUS917651 TKW917646:TKW917651 TBA917646:TBA917651 SRE917646:SRE917651 SHI917646:SHI917651 RXM917646:RXM917651 RNQ917646:RNQ917651 RDU917646:RDU917651 QTY917646:QTY917651 QKC917646:QKC917651 QAG917646:QAG917651 PQK917646:PQK917651 PGO917646:PGO917651 OWS917646:OWS917651 OMW917646:OMW917651 ODA917646:ODA917651 NTE917646:NTE917651 NJI917646:NJI917651 MZM917646:MZM917651 MPQ917646:MPQ917651 MFU917646:MFU917651 LVY917646:LVY917651 LMC917646:LMC917651 LCG917646:LCG917651 KSK917646:KSK917651 KIO917646:KIO917651 JYS917646:JYS917651 JOW917646:JOW917651 JFA917646:JFA917651 IVE917646:IVE917651 ILI917646:ILI917651 IBM917646:IBM917651 HRQ917646:HRQ917651 HHU917646:HHU917651 GXY917646:GXY917651 GOC917646:GOC917651 GEG917646:GEG917651 FUK917646:FUK917651 FKO917646:FKO917651 FAS917646:FAS917651 EQW917646:EQW917651 EHA917646:EHA917651 DXE917646:DXE917651 DNI917646:DNI917651 DDM917646:DDM917651 CTQ917646:CTQ917651 CJU917646:CJU917651 BZY917646:BZY917651 BQC917646:BQC917651 BGG917646:BGG917651 AWK917646:AWK917651 AMO917646:AMO917651 ACS917646:ACS917651 SW917646:SW917651 JA917646:JA917651 D917646:E917651 WVM852110:WVM852115 WLQ852110:WLQ852115 WBU852110:WBU852115 VRY852110:VRY852115 VIC852110:VIC852115 UYG852110:UYG852115 UOK852110:UOK852115 UEO852110:UEO852115 TUS852110:TUS852115 TKW852110:TKW852115 TBA852110:TBA852115 SRE852110:SRE852115 SHI852110:SHI852115 RXM852110:RXM852115 RNQ852110:RNQ852115 RDU852110:RDU852115 QTY852110:QTY852115 QKC852110:QKC852115 QAG852110:QAG852115 PQK852110:PQK852115 PGO852110:PGO852115 OWS852110:OWS852115 OMW852110:OMW852115 ODA852110:ODA852115 NTE852110:NTE852115 NJI852110:NJI852115 MZM852110:MZM852115 MPQ852110:MPQ852115 MFU852110:MFU852115 LVY852110:LVY852115 LMC852110:LMC852115 LCG852110:LCG852115 KSK852110:KSK852115 KIO852110:KIO852115 JYS852110:JYS852115 JOW852110:JOW852115 JFA852110:JFA852115 IVE852110:IVE852115 ILI852110:ILI852115 IBM852110:IBM852115 HRQ852110:HRQ852115 HHU852110:HHU852115 GXY852110:GXY852115 GOC852110:GOC852115 GEG852110:GEG852115 FUK852110:FUK852115 FKO852110:FKO852115 FAS852110:FAS852115 EQW852110:EQW852115 EHA852110:EHA852115 DXE852110:DXE852115 DNI852110:DNI852115 DDM852110:DDM852115 CTQ852110:CTQ852115 CJU852110:CJU852115 BZY852110:BZY852115 BQC852110:BQC852115 BGG852110:BGG852115 AWK852110:AWK852115 AMO852110:AMO852115 ACS852110:ACS852115 SW852110:SW852115 JA852110:JA852115 D852110:E852115 WVM786574:WVM786579 WLQ786574:WLQ786579 WBU786574:WBU786579 VRY786574:VRY786579 VIC786574:VIC786579 UYG786574:UYG786579 UOK786574:UOK786579 UEO786574:UEO786579 TUS786574:TUS786579 TKW786574:TKW786579 TBA786574:TBA786579 SRE786574:SRE786579 SHI786574:SHI786579 RXM786574:RXM786579 RNQ786574:RNQ786579 RDU786574:RDU786579 QTY786574:QTY786579 QKC786574:QKC786579 QAG786574:QAG786579 PQK786574:PQK786579 PGO786574:PGO786579 OWS786574:OWS786579 OMW786574:OMW786579 ODA786574:ODA786579 NTE786574:NTE786579 NJI786574:NJI786579 MZM786574:MZM786579 MPQ786574:MPQ786579 MFU786574:MFU786579 LVY786574:LVY786579 LMC786574:LMC786579 LCG786574:LCG786579 KSK786574:KSK786579 KIO786574:KIO786579 JYS786574:JYS786579 JOW786574:JOW786579 JFA786574:JFA786579 IVE786574:IVE786579 ILI786574:ILI786579 IBM786574:IBM786579 HRQ786574:HRQ786579 HHU786574:HHU786579 GXY786574:GXY786579 GOC786574:GOC786579 GEG786574:GEG786579 FUK786574:FUK786579 FKO786574:FKO786579 FAS786574:FAS786579 EQW786574:EQW786579 EHA786574:EHA786579 DXE786574:DXE786579 DNI786574:DNI786579 DDM786574:DDM786579 CTQ786574:CTQ786579 CJU786574:CJU786579 BZY786574:BZY786579 BQC786574:BQC786579 BGG786574:BGG786579 AWK786574:AWK786579 AMO786574:AMO786579 ACS786574:ACS786579 SW786574:SW786579 JA786574:JA786579 D786574:E786579 WVM721038:WVM721043 WLQ721038:WLQ721043 WBU721038:WBU721043 VRY721038:VRY721043 VIC721038:VIC721043 UYG721038:UYG721043 UOK721038:UOK721043 UEO721038:UEO721043 TUS721038:TUS721043 TKW721038:TKW721043 TBA721038:TBA721043 SRE721038:SRE721043 SHI721038:SHI721043 RXM721038:RXM721043 RNQ721038:RNQ721043 RDU721038:RDU721043 QTY721038:QTY721043 QKC721038:QKC721043 QAG721038:QAG721043 PQK721038:PQK721043 PGO721038:PGO721043 OWS721038:OWS721043 OMW721038:OMW721043 ODA721038:ODA721043 NTE721038:NTE721043 NJI721038:NJI721043 MZM721038:MZM721043 MPQ721038:MPQ721043 MFU721038:MFU721043 LVY721038:LVY721043 LMC721038:LMC721043 LCG721038:LCG721043 KSK721038:KSK721043 KIO721038:KIO721043 JYS721038:JYS721043 JOW721038:JOW721043 JFA721038:JFA721043 IVE721038:IVE721043 ILI721038:ILI721043 IBM721038:IBM721043 HRQ721038:HRQ721043 HHU721038:HHU721043 GXY721038:GXY721043 GOC721038:GOC721043 GEG721038:GEG721043 FUK721038:FUK721043 FKO721038:FKO721043 FAS721038:FAS721043 EQW721038:EQW721043 EHA721038:EHA721043 DXE721038:DXE721043 DNI721038:DNI721043 DDM721038:DDM721043 CTQ721038:CTQ721043 CJU721038:CJU721043 BZY721038:BZY721043 BQC721038:BQC721043 BGG721038:BGG721043 AWK721038:AWK721043 AMO721038:AMO721043 ACS721038:ACS721043 SW721038:SW721043 JA721038:JA721043 D721038:E721043 WVM655502:WVM655507 WLQ655502:WLQ655507 WBU655502:WBU655507 VRY655502:VRY655507 VIC655502:VIC655507 UYG655502:UYG655507 UOK655502:UOK655507 UEO655502:UEO655507 TUS655502:TUS655507 TKW655502:TKW655507 TBA655502:TBA655507 SRE655502:SRE655507 SHI655502:SHI655507 RXM655502:RXM655507 RNQ655502:RNQ655507 RDU655502:RDU655507 QTY655502:QTY655507 QKC655502:QKC655507 QAG655502:QAG655507 PQK655502:PQK655507 PGO655502:PGO655507 OWS655502:OWS655507 OMW655502:OMW655507 ODA655502:ODA655507 NTE655502:NTE655507 NJI655502:NJI655507 MZM655502:MZM655507 MPQ655502:MPQ655507 MFU655502:MFU655507 LVY655502:LVY655507 LMC655502:LMC655507 LCG655502:LCG655507 KSK655502:KSK655507 KIO655502:KIO655507 JYS655502:JYS655507 JOW655502:JOW655507 JFA655502:JFA655507 IVE655502:IVE655507 ILI655502:ILI655507 IBM655502:IBM655507 HRQ655502:HRQ655507 HHU655502:HHU655507 GXY655502:GXY655507 GOC655502:GOC655507 GEG655502:GEG655507 FUK655502:FUK655507 FKO655502:FKO655507 FAS655502:FAS655507 EQW655502:EQW655507 EHA655502:EHA655507 DXE655502:DXE655507 DNI655502:DNI655507 DDM655502:DDM655507 CTQ655502:CTQ655507 CJU655502:CJU655507 BZY655502:BZY655507 BQC655502:BQC655507 BGG655502:BGG655507 AWK655502:AWK655507 AMO655502:AMO655507 ACS655502:ACS655507 SW655502:SW655507 JA655502:JA655507 D655502:E655507 WVM589966:WVM589971 WLQ589966:WLQ589971 WBU589966:WBU589971 VRY589966:VRY589971 VIC589966:VIC589971 UYG589966:UYG589971 UOK589966:UOK589971 UEO589966:UEO589971 TUS589966:TUS589971 TKW589966:TKW589971 TBA589966:TBA589971 SRE589966:SRE589971 SHI589966:SHI589971 RXM589966:RXM589971 RNQ589966:RNQ589971 RDU589966:RDU589971 QTY589966:QTY589971 QKC589966:QKC589971 QAG589966:QAG589971 PQK589966:PQK589971 PGO589966:PGO589971 OWS589966:OWS589971 OMW589966:OMW589971 ODA589966:ODA589971 NTE589966:NTE589971 NJI589966:NJI589971 MZM589966:MZM589971 MPQ589966:MPQ589971 MFU589966:MFU589971 LVY589966:LVY589971 LMC589966:LMC589971 LCG589966:LCG589971 KSK589966:KSK589971 KIO589966:KIO589971 JYS589966:JYS589971 JOW589966:JOW589971 JFA589966:JFA589971 IVE589966:IVE589971 ILI589966:ILI589971 IBM589966:IBM589971 HRQ589966:HRQ589971 HHU589966:HHU589971 GXY589966:GXY589971 GOC589966:GOC589971 GEG589966:GEG589971 FUK589966:FUK589971 FKO589966:FKO589971 FAS589966:FAS589971 EQW589966:EQW589971 EHA589966:EHA589971 DXE589966:DXE589971 DNI589966:DNI589971 DDM589966:DDM589971 CTQ589966:CTQ589971 CJU589966:CJU589971 BZY589966:BZY589971 BQC589966:BQC589971 BGG589966:BGG589971 AWK589966:AWK589971 AMO589966:AMO589971 ACS589966:ACS589971 SW589966:SW589971 JA589966:JA589971 D589966:E589971 WVM524430:WVM524435 WLQ524430:WLQ524435 WBU524430:WBU524435 VRY524430:VRY524435 VIC524430:VIC524435 UYG524430:UYG524435 UOK524430:UOK524435 UEO524430:UEO524435 TUS524430:TUS524435 TKW524430:TKW524435 TBA524430:TBA524435 SRE524430:SRE524435 SHI524430:SHI524435 RXM524430:RXM524435 RNQ524430:RNQ524435 RDU524430:RDU524435 QTY524430:QTY524435 QKC524430:QKC524435 QAG524430:QAG524435 PQK524430:PQK524435 PGO524430:PGO524435 OWS524430:OWS524435 OMW524430:OMW524435 ODA524430:ODA524435 NTE524430:NTE524435 NJI524430:NJI524435 MZM524430:MZM524435 MPQ524430:MPQ524435 MFU524430:MFU524435 LVY524430:LVY524435 LMC524430:LMC524435 LCG524430:LCG524435 KSK524430:KSK524435 KIO524430:KIO524435 JYS524430:JYS524435 JOW524430:JOW524435 JFA524430:JFA524435 IVE524430:IVE524435 ILI524430:ILI524435 IBM524430:IBM524435 HRQ524430:HRQ524435 HHU524430:HHU524435 GXY524430:GXY524435 GOC524430:GOC524435 GEG524430:GEG524435 FUK524430:FUK524435 FKO524430:FKO524435 FAS524430:FAS524435 EQW524430:EQW524435 EHA524430:EHA524435 DXE524430:DXE524435 DNI524430:DNI524435 DDM524430:DDM524435 CTQ524430:CTQ524435 CJU524430:CJU524435 BZY524430:BZY524435 BQC524430:BQC524435 BGG524430:BGG524435 AWK524430:AWK524435 AMO524430:AMO524435 ACS524430:ACS524435 SW524430:SW524435 JA524430:JA524435 D524430:E524435 WVM458894:WVM458899 WLQ458894:WLQ458899 WBU458894:WBU458899 VRY458894:VRY458899 VIC458894:VIC458899 UYG458894:UYG458899 UOK458894:UOK458899 UEO458894:UEO458899 TUS458894:TUS458899 TKW458894:TKW458899 TBA458894:TBA458899 SRE458894:SRE458899 SHI458894:SHI458899 RXM458894:RXM458899 RNQ458894:RNQ458899 RDU458894:RDU458899 QTY458894:QTY458899 QKC458894:QKC458899 QAG458894:QAG458899 PQK458894:PQK458899 PGO458894:PGO458899 OWS458894:OWS458899 OMW458894:OMW458899 ODA458894:ODA458899 NTE458894:NTE458899 NJI458894:NJI458899 MZM458894:MZM458899 MPQ458894:MPQ458899 MFU458894:MFU458899 LVY458894:LVY458899 LMC458894:LMC458899 LCG458894:LCG458899 KSK458894:KSK458899 KIO458894:KIO458899 JYS458894:JYS458899 JOW458894:JOW458899 JFA458894:JFA458899 IVE458894:IVE458899 ILI458894:ILI458899 IBM458894:IBM458899 HRQ458894:HRQ458899 HHU458894:HHU458899 GXY458894:GXY458899 GOC458894:GOC458899 GEG458894:GEG458899 FUK458894:FUK458899 FKO458894:FKO458899 FAS458894:FAS458899 EQW458894:EQW458899 EHA458894:EHA458899 DXE458894:DXE458899 DNI458894:DNI458899 DDM458894:DDM458899 CTQ458894:CTQ458899 CJU458894:CJU458899 BZY458894:BZY458899 BQC458894:BQC458899 BGG458894:BGG458899 AWK458894:AWK458899 AMO458894:AMO458899 ACS458894:ACS458899 SW458894:SW458899 JA458894:JA458899 D458894:E458899 WVM393358:WVM393363 WLQ393358:WLQ393363 WBU393358:WBU393363 VRY393358:VRY393363 VIC393358:VIC393363 UYG393358:UYG393363 UOK393358:UOK393363 UEO393358:UEO393363 TUS393358:TUS393363 TKW393358:TKW393363 TBA393358:TBA393363 SRE393358:SRE393363 SHI393358:SHI393363 RXM393358:RXM393363 RNQ393358:RNQ393363 RDU393358:RDU393363 QTY393358:QTY393363 QKC393358:QKC393363 QAG393358:QAG393363 PQK393358:PQK393363 PGO393358:PGO393363 OWS393358:OWS393363 OMW393358:OMW393363 ODA393358:ODA393363 NTE393358:NTE393363 NJI393358:NJI393363 MZM393358:MZM393363 MPQ393358:MPQ393363 MFU393358:MFU393363 LVY393358:LVY393363 LMC393358:LMC393363 LCG393358:LCG393363 KSK393358:KSK393363 KIO393358:KIO393363 JYS393358:JYS393363 JOW393358:JOW393363 JFA393358:JFA393363 IVE393358:IVE393363 ILI393358:ILI393363 IBM393358:IBM393363 HRQ393358:HRQ393363 HHU393358:HHU393363 GXY393358:GXY393363 GOC393358:GOC393363 GEG393358:GEG393363 FUK393358:FUK393363 FKO393358:FKO393363 FAS393358:FAS393363 EQW393358:EQW393363 EHA393358:EHA393363 DXE393358:DXE393363 DNI393358:DNI393363 DDM393358:DDM393363 CTQ393358:CTQ393363 CJU393358:CJU393363 BZY393358:BZY393363 BQC393358:BQC393363 BGG393358:BGG393363 AWK393358:AWK393363 AMO393358:AMO393363 ACS393358:ACS393363 SW393358:SW393363 JA393358:JA393363 D393358:E393363 WVM327822:WVM327827 WLQ327822:WLQ327827 WBU327822:WBU327827 VRY327822:VRY327827 VIC327822:VIC327827 UYG327822:UYG327827 UOK327822:UOK327827 UEO327822:UEO327827 TUS327822:TUS327827 TKW327822:TKW327827 TBA327822:TBA327827 SRE327822:SRE327827 SHI327822:SHI327827 RXM327822:RXM327827 RNQ327822:RNQ327827 RDU327822:RDU327827 QTY327822:QTY327827 QKC327822:QKC327827 QAG327822:QAG327827 PQK327822:PQK327827 PGO327822:PGO327827 OWS327822:OWS327827 OMW327822:OMW327827 ODA327822:ODA327827 NTE327822:NTE327827 NJI327822:NJI327827 MZM327822:MZM327827 MPQ327822:MPQ327827 MFU327822:MFU327827 LVY327822:LVY327827 LMC327822:LMC327827 LCG327822:LCG327827 KSK327822:KSK327827 KIO327822:KIO327827 JYS327822:JYS327827 JOW327822:JOW327827 JFA327822:JFA327827 IVE327822:IVE327827 ILI327822:ILI327827 IBM327822:IBM327827 HRQ327822:HRQ327827 HHU327822:HHU327827 GXY327822:GXY327827 GOC327822:GOC327827 GEG327822:GEG327827 FUK327822:FUK327827 FKO327822:FKO327827 FAS327822:FAS327827 EQW327822:EQW327827 EHA327822:EHA327827 DXE327822:DXE327827 DNI327822:DNI327827 DDM327822:DDM327827 CTQ327822:CTQ327827 CJU327822:CJU327827 BZY327822:BZY327827 BQC327822:BQC327827 BGG327822:BGG327827 AWK327822:AWK327827 AMO327822:AMO327827 ACS327822:ACS327827 SW327822:SW327827 JA327822:JA327827 D327822:E327827 WVM262286:WVM262291 WLQ262286:WLQ262291 WBU262286:WBU262291 VRY262286:VRY262291 VIC262286:VIC262291 UYG262286:UYG262291 UOK262286:UOK262291 UEO262286:UEO262291 TUS262286:TUS262291 TKW262286:TKW262291 TBA262286:TBA262291 SRE262286:SRE262291 SHI262286:SHI262291 RXM262286:RXM262291 RNQ262286:RNQ262291 RDU262286:RDU262291 QTY262286:QTY262291 QKC262286:QKC262291 QAG262286:QAG262291 PQK262286:PQK262291 PGO262286:PGO262291 OWS262286:OWS262291 OMW262286:OMW262291 ODA262286:ODA262291 NTE262286:NTE262291 NJI262286:NJI262291 MZM262286:MZM262291 MPQ262286:MPQ262291 MFU262286:MFU262291 LVY262286:LVY262291 LMC262286:LMC262291 LCG262286:LCG262291 KSK262286:KSK262291 KIO262286:KIO262291 JYS262286:JYS262291 JOW262286:JOW262291 JFA262286:JFA262291 IVE262286:IVE262291 ILI262286:ILI262291 IBM262286:IBM262291 HRQ262286:HRQ262291 HHU262286:HHU262291 GXY262286:GXY262291 GOC262286:GOC262291 GEG262286:GEG262291 FUK262286:FUK262291 FKO262286:FKO262291 FAS262286:FAS262291 EQW262286:EQW262291 EHA262286:EHA262291 DXE262286:DXE262291 DNI262286:DNI262291 DDM262286:DDM262291 CTQ262286:CTQ262291 CJU262286:CJU262291 BZY262286:BZY262291 BQC262286:BQC262291 BGG262286:BGG262291 AWK262286:AWK262291 AMO262286:AMO262291 ACS262286:ACS262291 SW262286:SW262291 JA262286:JA262291 D262286:E262291 WVM196750:WVM196755 WLQ196750:WLQ196755 WBU196750:WBU196755 VRY196750:VRY196755 VIC196750:VIC196755 UYG196750:UYG196755 UOK196750:UOK196755 UEO196750:UEO196755 TUS196750:TUS196755 TKW196750:TKW196755 TBA196750:TBA196755 SRE196750:SRE196755 SHI196750:SHI196755 RXM196750:RXM196755 RNQ196750:RNQ196755 RDU196750:RDU196755 QTY196750:QTY196755 QKC196750:QKC196755 QAG196750:QAG196755 PQK196750:PQK196755 PGO196750:PGO196755 OWS196750:OWS196755 OMW196750:OMW196755 ODA196750:ODA196755 NTE196750:NTE196755 NJI196750:NJI196755 MZM196750:MZM196755 MPQ196750:MPQ196755 MFU196750:MFU196755 LVY196750:LVY196755 LMC196750:LMC196755 LCG196750:LCG196755 KSK196750:KSK196755 KIO196750:KIO196755 JYS196750:JYS196755 JOW196750:JOW196755 JFA196750:JFA196755 IVE196750:IVE196755 ILI196750:ILI196755 IBM196750:IBM196755 HRQ196750:HRQ196755 HHU196750:HHU196755 GXY196750:GXY196755 GOC196750:GOC196755 GEG196750:GEG196755 FUK196750:FUK196755 FKO196750:FKO196755 FAS196750:FAS196755 EQW196750:EQW196755 EHA196750:EHA196755 DXE196750:DXE196755 DNI196750:DNI196755 DDM196750:DDM196755 CTQ196750:CTQ196755 CJU196750:CJU196755 BZY196750:BZY196755 BQC196750:BQC196755 BGG196750:BGG196755 AWK196750:AWK196755 AMO196750:AMO196755 ACS196750:ACS196755 SW196750:SW196755 JA196750:JA196755 D196750:E196755 WVM131214:WVM131219 WLQ131214:WLQ131219 WBU131214:WBU131219 VRY131214:VRY131219 VIC131214:VIC131219 UYG131214:UYG131219 UOK131214:UOK131219 UEO131214:UEO131219 TUS131214:TUS131219 TKW131214:TKW131219 TBA131214:TBA131219 SRE131214:SRE131219 SHI131214:SHI131219 RXM131214:RXM131219 RNQ131214:RNQ131219 RDU131214:RDU131219 QTY131214:QTY131219 QKC131214:QKC131219 QAG131214:QAG131219 PQK131214:PQK131219 PGO131214:PGO131219 OWS131214:OWS131219 OMW131214:OMW131219 ODA131214:ODA131219 NTE131214:NTE131219 NJI131214:NJI131219 MZM131214:MZM131219 MPQ131214:MPQ131219 MFU131214:MFU131219 LVY131214:LVY131219 LMC131214:LMC131219 LCG131214:LCG131219 KSK131214:KSK131219 KIO131214:KIO131219 JYS131214:JYS131219 JOW131214:JOW131219 JFA131214:JFA131219 IVE131214:IVE131219 ILI131214:ILI131219 IBM131214:IBM131219 HRQ131214:HRQ131219 HHU131214:HHU131219 GXY131214:GXY131219 GOC131214:GOC131219 GEG131214:GEG131219 FUK131214:FUK131219 FKO131214:FKO131219 FAS131214:FAS131219 EQW131214:EQW131219 EHA131214:EHA131219 DXE131214:DXE131219 DNI131214:DNI131219 DDM131214:DDM131219 CTQ131214:CTQ131219 CJU131214:CJU131219 BZY131214:BZY131219 BQC131214:BQC131219 BGG131214:BGG131219 AWK131214:AWK131219 AMO131214:AMO131219 ACS131214:ACS131219 SW131214:SW131219 JA131214:JA131219 D131214:E131219 WVM65678:WVM65683 WLQ65678:WLQ65683 WBU65678:WBU65683 VRY65678:VRY65683 VIC65678:VIC65683 UYG65678:UYG65683 UOK65678:UOK65683 UEO65678:UEO65683 TUS65678:TUS65683 TKW65678:TKW65683 TBA65678:TBA65683 SRE65678:SRE65683 SHI65678:SHI65683 RXM65678:RXM65683 RNQ65678:RNQ65683 RDU65678:RDU65683 QTY65678:QTY65683 QKC65678:QKC65683 QAG65678:QAG65683 PQK65678:PQK65683 PGO65678:PGO65683 OWS65678:OWS65683 OMW65678:OMW65683 ODA65678:ODA65683 NTE65678:NTE65683 NJI65678:NJI65683 MZM65678:MZM65683 MPQ65678:MPQ65683 MFU65678:MFU65683 LVY65678:LVY65683 LMC65678:LMC65683 LCG65678:LCG65683 KSK65678:KSK65683 KIO65678:KIO65683 JYS65678:JYS65683 JOW65678:JOW65683 JFA65678:JFA65683 IVE65678:IVE65683 ILI65678:ILI65683 IBM65678:IBM65683 HRQ65678:HRQ65683 HHU65678:HHU65683 GXY65678:GXY65683 GOC65678:GOC65683 GEG65678:GEG65683 FUK65678:FUK65683 FKO65678:FKO65683 FAS65678:FAS65683 EQW65678:EQW65683 EHA65678:EHA65683 DXE65678:DXE65683 DNI65678:DNI65683 DDM65678:DDM65683 CTQ65678:CTQ65683 CJU65678:CJU65683 BZY65678:BZY65683 BQC65678:BQC65683 BGG65678:BGG65683 AWK65678:AWK65683 AMO65678:AMO65683 ACS65678:ACS65683 SW65678:SW65683 JA65678:JA65683 D65678:E65683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JA213:JA219 JA13:JA28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WVM40:WVM50 WVM69:WVM75 WLQ69:WLQ75 WBU69:WBU75 VRY69:VRY75 VIC69:VIC75 UYG69:UYG75 UOK69:UOK75 UEO69:UEO75 TUS69:TUS75 TKW69:TKW75 TBA69:TBA75 SRE69:SRE75 SHI69:SHI75 RXM69:RXM75 RNQ69:RNQ75 RDU69:RDU75 QTY69:QTY75 QKC69:QKC75 QAG69:QAG75 PQK69:PQK75 PGO69:PGO75 OWS69:OWS75 OMW69:OMW75 ODA69:ODA75 NTE69:NTE75 NJI69:NJI75 MZM69:MZM75 MPQ69:MPQ75 MFU69:MFU75 LVY69:LVY75 LMC69:LMC75 LCG69:LCG75 KSK69:KSK75 KIO69:KIO75 JYS69:JYS75 JOW69:JOW75 JFA69:JFA75 IVE69:IVE75 ILI69:ILI75 IBM69:IBM75 HRQ69:HRQ75 HHU69:HHU75 GXY69:GXY75 GOC69:GOC75 GEG69:GEG75 FUK69:FUK75 FKO69:FKO75 FAS69:FAS75 EQW69:EQW75 EHA69:EHA75 DXE69:DXE75 DNI69:DNI75 DDM69:DDM75 CTQ69:CTQ75 CJU69:CJU75 BZY69:BZY75 BQC69:BQC75 BGG69:BGG75 AWK69:AWK75 AMO69:AMO75 ACS69:ACS75 SW69:SW75 JA69:JA75 WVM78:WVM84 WLQ78:WLQ84 WBU78:WBU84 VRY78:VRY84 VIC78:VIC84 UYG78:UYG84 UOK78:UOK84 UEO78:UEO84 TUS78:TUS84 TKW78:TKW84 TBA78:TBA84 SRE78:SRE84 SHI78:SHI84 RXM78:RXM84 RNQ78:RNQ84 RDU78:RDU84 QTY78:QTY84 QKC78:QKC84 QAG78:QAG84 PQK78:PQK84 PGO78:PGO84 OWS78:OWS84 OMW78:OMW84 ODA78:ODA84 NTE78:NTE84 NJI78:NJI84 MZM78:MZM84 MPQ78:MPQ84 MFU78:MFU84 LVY78:LVY84 LMC78:LMC84 LCG78:LCG84 KSK78:KSK84 KIO78:KIO84 JYS78:JYS84 JOW78:JOW84 JFA78:JFA84 IVE78:IVE84 ILI78:ILI84 IBM78:IBM84 HRQ78:HRQ84 HHU78:HHU84 GXY78:GXY84 GOC78:GOC84 GEG78:GEG84 FUK78:FUK84 FKO78:FKO84 FAS78:FAS84 EQW78:EQW84 EHA78:EHA84 DXE78:DXE84 DNI78:DNI84 DDM78:DDM84 CTQ78:CTQ84 CJU78:CJU84 BZY78:BZY84 BQC78:BQC84 BGG78:BGG84 AWK78:AWK84 AMO78:AMO84 ACS78:ACS84 SW78:SW84 JA78:JA84 WVM87:WVM93 WLQ87:WLQ93 WBU87:WBU93 VRY87:VRY93 VIC87:VIC93 UYG87:UYG93 UOK87:UOK93 UEO87:UEO93 TUS87:TUS93 TKW87:TKW93 TBA87:TBA93 SRE87:SRE93 SHI87:SHI93 RXM87:RXM93 RNQ87:RNQ93 RDU87:RDU93 QTY87:QTY93 QKC87:QKC93 QAG87:QAG93 PQK87:PQK93 PGO87:PGO93 OWS87:OWS93 OMW87:OMW93 ODA87:ODA93 NTE87:NTE93 NJI87:NJI93 MZM87:MZM93 MPQ87:MPQ93 MFU87:MFU93 LVY87:LVY93 LMC87:LMC93 LCG87:LCG93 KSK87:KSK93 KIO87:KIO93 JYS87:JYS93 JOW87:JOW93 JFA87:JFA93 IVE87:IVE93 ILI87:ILI93 IBM87:IBM93 HRQ87:HRQ93 HHU87:HHU93 GXY87:GXY93 GOC87:GOC93 GEG87:GEG93 FUK87:FUK93 FKO87:FKO93 FAS87:FAS93 EQW87:EQW93 EHA87:EHA93 DXE87:DXE93 DNI87:DNI93 DDM87:DDM93 CTQ87:CTQ93 CJU87:CJU93 BZY87:BZY93 BQC87:BQC93 BGG87:BGG93 AWK87:AWK93 AMO87:AMO93 ACS87:ACS93 SW87:SW93 JA87:JA93 WVM96:WVM102 WLQ96:WLQ102 WBU96:WBU102 VRY96:VRY102 VIC96:VIC102 UYG96:UYG102 UOK96:UOK102 UEO96:UEO102 TUS96:TUS102 TKW96:TKW102 TBA96:TBA102 SRE96:SRE102 SHI96:SHI102 RXM96:RXM102 RNQ96:RNQ102 RDU96:RDU102 QTY96:QTY102 QKC96:QKC102 QAG96:QAG102 PQK96:PQK102 PGO96:PGO102 OWS96:OWS102 OMW96:OMW102 ODA96:ODA102 NTE96:NTE102 NJI96:NJI102 MZM96:MZM102 MPQ96:MPQ102 MFU96:MFU102 LVY96:LVY102 LMC96:LMC102 LCG96:LCG102 KSK96:KSK102 KIO96:KIO102 JYS96:JYS102 JOW96:JOW102 JFA96:JFA102 IVE96:IVE102 ILI96:ILI102 IBM96:IBM102 HRQ96:HRQ102 HHU96:HHU102 GXY96:GXY102 GOC96:GOC102 GEG96:GEG102 FUK96:FUK102 FKO96:FKO102 FAS96:FAS102 EQW96:EQW102 EHA96:EHA102 DXE96:DXE102 DNI96:DNI102 DDM96:DDM102 CTQ96:CTQ102 CJU96:CJU102 BZY96:BZY102 BQC96:BQC102 BGG96:BGG102 AWK96:AWK102 AMO96:AMO102 ACS96:ACS102 SW96:SW102 JA96:JA102 WVM105:WVM111 WLQ105:WLQ111 WBU105:WBU111 VRY105:VRY111 VIC105:VIC111 UYG105:UYG111 UOK105:UOK111 UEO105:UEO111 TUS105:TUS111 TKW105:TKW111 TBA105:TBA111 SRE105:SRE111 SHI105:SHI111 RXM105:RXM111 RNQ105:RNQ111 RDU105:RDU111 QTY105:QTY111 QKC105:QKC111 QAG105:QAG111 PQK105:PQK111 PGO105:PGO111 OWS105:OWS111 OMW105:OMW111 ODA105:ODA111 NTE105:NTE111 NJI105:NJI111 MZM105:MZM111 MPQ105:MPQ111 MFU105:MFU111 LVY105:LVY111 LMC105:LMC111 LCG105:LCG111 KSK105:KSK111 KIO105:KIO111 JYS105:JYS111 JOW105:JOW111 JFA105:JFA111 IVE105:IVE111 ILI105:ILI111 IBM105:IBM111 HRQ105:HRQ111 HHU105:HHU111 GXY105:GXY111 GOC105:GOC111 GEG105:GEG111 FUK105:FUK111 FKO105:FKO111 FAS105:FAS111 EQW105:EQW111 EHA105:EHA111 DXE105:DXE111 DNI105:DNI111 DDM105:DDM111 CTQ105:CTQ111 CJU105:CJU111 BZY105:BZY111 BQC105:BQC111 BGG105:BGG111 AWK105:AWK111 AMO105:AMO111 ACS105:ACS111 SW105:SW111 JA105:JA111 WVM114:WVM120 WLQ114:WLQ120 WBU114:WBU120 VRY114:VRY120 VIC114:VIC120 UYG114:UYG120 UOK114:UOK120 UEO114:UEO120 TUS114:TUS120 TKW114:TKW120 TBA114:TBA120 SRE114:SRE120 SHI114:SHI120 RXM114:RXM120 RNQ114:RNQ120 RDU114:RDU120 QTY114:QTY120 QKC114:QKC120 QAG114:QAG120 PQK114:PQK120 PGO114:PGO120 OWS114:OWS120 OMW114:OMW120 ODA114:ODA120 NTE114:NTE120 NJI114:NJI120 MZM114:MZM120 MPQ114:MPQ120 MFU114:MFU120 LVY114:LVY120 LMC114:LMC120 LCG114:LCG120 KSK114:KSK120 KIO114:KIO120 JYS114:JYS120 JOW114:JOW120 JFA114:JFA120 IVE114:IVE120 ILI114:ILI120 IBM114:IBM120 HRQ114:HRQ120 HHU114:HHU120 GXY114:GXY120 GOC114:GOC120 GEG114:GEG120 FUK114:FUK120 FKO114:FKO120 FAS114:FAS120 EQW114:EQW120 EHA114:EHA120 DXE114:DXE120 DNI114:DNI120 DDM114:DDM120 CTQ114:CTQ120 CJU114:CJU120 BZY114:BZY120 BQC114:BQC120 BGG114:BGG120 AWK114:AWK120 AMO114:AMO120 ACS114:ACS120 SW114:SW120 JA114:JA120 WVM123:WVM129 WLQ123:WLQ129 WBU123:WBU129 VRY123:VRY129 VIC123:VIC129 UYG123:UYG129 UOK123:UOK129 UEO123:UEO129 TUS123:TUS129 TKW123:TKW129 TBA123:TBA129 SRE123:SRE129 SHI123:SHI129 RXM123:RXM129 RNQ123:RNQ129 RDU123:RDU129 QTY123:QTY129 QKC123:QKC129 QAG123:QAG129 PQK123:PQK129 PGO123:PGO129 OWS123:OWS129 OMW123:OMW129 ODA123:ODA129 NTE123:NTE129 NJI123:NJI129 MZM123:MZM129 MPQ123:MPQ129 MFU123:MFU129 LVY123:LVY129 LMC123:LMC129 LCG123:LCG129 KSK123:KSK129 KIO123:KIO129 JYS123:JYS129 JOW123:JOW129 JFA123:JFA129 IVE123:IVE129 ILI123:ILI129 IBM123:IBM129 HRQ123:HRQ129 HHU123:HHU129 GXY123:GXY129 GOC123:GOC129 GEG123:GEG129 FUK123:FUK129 FKO123:FKO129 FAS123:FAS129 EQW123:EQW129 EHA123:EHA129 DXE123:DXE129 DNI123:DNI129 DDM123:DDM129 CTQ123:CTQ129 CJU123:CJU129 BZY123:BZY129 BQC123:BQC129 BGG123:BGG129 AWK123:AWK129 AMO123:AMO129 ACS123:ACS129 SW123:SW129 JA123:JA129 WVM132:WVM138 WLQ132:WLQ138 WBU132:WBU138 VRY132:VRY138 VIC132:VIC138 UYG132:UYG138 UOK132:UOK138 UEO132:UEO138 TUS132:TUS138 TKW132:TKW138 TBA132:TBA138 SRE132:SRE138 SHI132:SHI138 RXM132:RXM138 RNQ132:RNQ138 RDU132:RDU138 QTY132:QTY138 QKC132:QKC138 QAG132:QAG138 PQK132:PQK138 PGO132:PGO138 OWS132:OWS138 OMW132:OMW138 ODA132:ODA138 NTE132:NTE138 NJI132:NJI138 MZM132:MZM138 MPQ132:MPQ138 MFU132:MFU138 LVY132:LVY138 LMC132:LMC138 LCG132:LCG138 KSK132:KSK138 KIO132:KIO138 JYS132:JYS138 JOW132:JOW138 JFA132:JFA138 IVE132:IVE138 ILI132:ILI138 IBM132:IBM138 HRQ132:HRQ138 HHU132:HHU138 GXY132:GXY138 GOC132:GOC138 GEG132:GEG138 FUK132:FUK138 FKO132:FKO138 FAS132:FAS138 EQW132:EQW138 EHA132:EHA138 DXE132:DXE138 DNI132:DNI138 DDM132:DDM138 CTQ132:CTQ138 CJU132:CJU138 BZY132:BZY138 BQC132:BQC138 BGG132:BGG138 AWK132:AWK138 AMO132:AMO138 ACS132:ACS138 SW132:SW138 JA132:JA138 WVM141:WVM147 WLQ141:WLQ147 WBU141:WBU147 VRY141:VRY147 VIC141:VIC147 UYG141:UYG147 UOK141:UOK147 UEO141:UEO147 TUS141:TUS147 TKW141:TKW147 TBA141:TBA147 SRE141:SRE147 SHI141:SHI147 RXM141:RXM147 RNQ141:RNQ147 RDU141:RDU147 QTY141:QTY147 QKC141:QKC147 QAG141:QAG147 PQK141:PQK147 PGO141:PGO147 OWS141:OWS147 OMW141:OMW147 ODA141:ODA147 NTE141:NTE147 NJI141:NJI147 MZM141:MZM147 MPQ141:MPQ147 MFU141:MFU147 LVY141:LVY147 LMC141:LMC147 LCG141:LCG147 KSK141:KSK147 KIO141:KIO147 JYS141:JYS147 JOW141:JOW147 JFA141:JFA147 IVE141:IVE147 ILI141:ILI147 IBM141:IBM147 HRQ141:HRQ147 HHU141:HHU147 GXY141:GXY147 GOC141:GOC147 GEG141:GEG147 FUK141:FUK147 FKO141:FKO147 FAS141:FAS147 EQW141:EQW147 EHA141:EHA147 DXE141:DXE147 DNI141:DNI147 DDM141:DDM147 CTQ141:CTQ147 CJU141:CJU147 BZY141:BZY147 BQC141:BQC147 BGG141:BGG147 AWK141:AWK147 AMO141:AMO147 ACS141:ACS147 SW141:SW147 JA141:JA147 WVM150:WVM156 WLQ150:WLQ156 WBU150:WBU156 VRY150:VRY156 VIC150:VIC156 UYG150:UYG156 UOK150:UOK156 UEO150:UEO156 TUS150:TUS156 TKW150:TKW156 TBA150:TBA156 SRE150:SRE156 SHI150:SHI156 RXM150:RXM156 RNQ150:RNQ156 RDU150:RDU156 QTY150:QTY156 QKC150:QKC156 QAG150:QAG156 PQK150:PQK156 PGO150:PGO156 OWS150:OWS156 OMW150:OMW156 ODA150:ODA156 NTE150:NTE156 NJI150:NJI156 MZM150:MZM156 MPQ150:MPQ156 MFU150:MFU156 LVY150:LVY156 LMC150:LMC156 LCG150:LCG156 KSK150:KSK156 KIO150:KIO156 JYS150:JYS156 JOW150:JOW156 JFA150:JFA156 IVE150:IVE156 ILI150:ILI156 IBM150:IBM156 HRQ150:HRQ156 HHU150:HHU156 GXY150:GXY156 GOC150:GOC156 GEG150:GEG156 FUK150:FUK156 FKO150:FKO156 FAS150:FAS156 EQW150:EQW156 EHA150:EHA156 DXE150:DXE156 DNI150:DNI156 DDM150:DDM156 CTQ150:CTQ156 CJU150:CJU156 BZY150:BZY156 BQC150:BQC156 BGG150:BGG156 AWK150:AWK156 AMO150:AMO156 ACS150:ACS156 SW150:SW156 JA150:JA156 WVM159:WVM165 WLQ159:WLQ165 WBU159:WBU165 VRY159:VRY165 VIC159:VIC165 UYG159:UYG165 UOK159:UOK165 UEO159:UEO165 TUS159:TUS165 TKW159:TKW165 TBA159:TBA165 SRE159:SRE165 SHI159:SHI165 RXM159:RXM165 RNQ159:RNQ165 RDU159:RDU165 QTY159:QTY165 QKC159:QKC165 QAG159:QAG165 PQK159:PQK165 PGO159:PGO165 OWS159:OWS165 OMW159:OMW165 ODA159:ODA165 NTE159:NTE165 NJI159:NJI165 MZM159:MZM165 MPQ159:MPQ165 MFU159:MFU165 LVY159:LVY165 LMC159:LMC165 LCG159:LCG165 KSK159:KSK165 KIO159:KIO165 JYS159:JYS165 JOW159:JOW165 JFA159:JFA165 IVE159:IVE165 ILI159:ILI165 IBM159:IBM165 HRQ159:HRQ165 HHU159:HHU165 GXY159:GXY165 GOC159:GOC165 GEG159:GEG165 FUK159:FUK165 FKO159:FKO165 FAS159:FAS165 EQW159:EQW165 EHA159:EHA165 DXE159:DXE165 DNI159:DNI165 DDM159:DDM165 CTQ159:CTQ165 CJU159:CJU165 BZY159:BZY165 BQC159:BQC165 BGG159:BGG165 AWK159:AWK165 AMO159:AMO165 ACS159:ACS165 SW159:SW165 JA159:JA165 WVM168:WVM174 WLQ168:WLQ174 WBU168:WBU174 VRY168:VRY174 VIC168:VIC174 UYG168:UYG174 UOK168:UOK174 UEO168:UEO174 TUS168:TUS174 TKW168:TKW174 TBA168:TBA174 SRE168:SRE174 SHI168:SHI174 RXM168:RXM174 RNQ168:RNQ174 RDU168:RDU174 QTY168:QTY174 QKC168:QKC174 QAG168:QAG174 PQK168:PQK174 PGO168:PGO174 OWS168:OWS174 OMW168:OMW174 ODA168:ODA174 NTE168:NTE174 NJI168:NJI174 MZM168:MZM174 MPQ168:MPQ174 MFU168:MFU174 LVY168:LVY174 LMC168:LMC174 LCG168:LCG174 KSK168:KSK174 KIO168:KIO174 JYS168:JYS174 JOW168:JOW174 JFA168:JFA174 IVE168:IVE174 ILI168:ILI174 IBM168:IBM174 HRQ168:HRQ174 HHU168:HHU174 GXY168:GXY174 GOC168:GOC174 GEG168:GEG174 FUK168:FUK174 FKO168:FKO174 FAS168:FAS174 EQW168:EQW174 EHA168:EHA174 DXE168:DXE174 DNI168:DNI174 DDM168:DDM174 CTQ168:CTQ174 CJU168:CJU174 BZY168:BZY174 BQC168:BQC174 BGG168:BGG174 AWK168:AWK174 AMO168:AMO174 ACS168:ACS174 SW168:SW174 JA168:JA174 WVM177:WVM183 WLQ177:WLQ183 WBU177:WBU183 VRY177:VRY183 VIC177:VIC183 UYG177:UYG183 UOK177:UOK183 UEO177:UEO183 TUS177:TUS183 TKW177:TKW183 TBA177:TBA183 SRE177:SRE183 SHI177:SHI183 RXM177:RXM183 RNQ177:RNQ183 RDU177:RDU183 QTY177:QTY183 QKC177:QKC183 QAG177:QAG183 PQK177:PQK183 PGO177:PGO183 OWS177:OWS183 OMW177:OMW183 ODA177:ODA183 NTE177:NTE183 NJI177:NJI183 MZM177:MZM183 MPQ177:MPQ183 MFU177:MFU183 LVY177:LVY183 LMC177:LMC183 LCG177:LCG183 KSK177:KSK183 KIO177:KIO183 JYS177:JYS183 JOW177:JOW183 JFA177:JFA183 IVE177:IVE183 ILI177:ILI183 IBM177:IBM183 HRQ177:HRQ183 HHU177:HHU183 GXY177:GXY183 GOC177:GOC183 GEG177:GEG183 FUK177:FUK183 FKO177:FKO183 FAS177:FAS183 EQW177:EQW183 EHA177:EHA183 DXE177:DXE183 DNI177:DNI183 DDM177:DDM183 CTQ177:CTQ183 CJU177:CJU183 BZY177:BZY183 BQC177:BQC183 BGG177:BGG183 AWK177:AWK183 AMO177:AMO183 ACS177:ACS183 SW177:SW183 JA177:JA183 WVM186:WVM192 WLQ186:WLQ192 WBU186:WBU192 VRY186:VRY192 VIC186:VIC192 UYG186:UYG192 UOK186:UOK192 UEO186:UEO192 TUS186:TUS192 TKW186:TKW192 TBA186:TBA192 SRE186:SRE192 SHI186:SHI192 RXM186:RXM192 RNQ186:RNQ192 RDU186:RDU192 QTY186:QTY192 QKC186:QKC192 QAG186:QAG192 PQK186:PQK192 PGO186:PGO192 OWS186:OWS192 OMW186:OMW192 ODA186:ODA192 NTE186:NTE192 NJI186:NJI192 MZM186:MZM192 MPQ186:MPQ192 MFU186:MFU192 LVY186:LVY192 LMC186:LMC192 LCG186:LCG192 KSK186:KSK192 KIO186:KIO192 JYS186:JYS192 JOW186:JOW192 JFA186:JFA192 IVE186:IVE192 ILI186:ILI192 IBM186:IBM192 HRQ186:HRQ192 HHU186:HHU192 GXY186:GXY192 GOC186:GOC192 GEG186:GEG192 FUK186:FUK192 FKO186:FKO192 FAS186:FAS192 EQW186:EQW192 EHA186:EHA192 DXE186:DXE192 DNI186:DNI192 DDM186:DDM192 CTQ186:CTQ192 CJU186:CJU192 BZY186:BZY192 BQC186:BQC192 BGG186:BGG192 AWK186:AWK192 AMO186:AMO192 ACS186:ACS192 SW186:SW192 JA186:JA192 WVM195:WVM201 WLQ195:WLQ201 WBU195:WBU201 VRY195:VRY201 VIC195:VIC201 UYG195:UYG201 UOK195:UOK201 UEO195:UEO201 TUS195:TUS201 TKW195:TKW201 TBA195:TBA201 SRE195:SRE201 SHI195:SHI201 RXM195:RXM201 RNQ195:RNQ201 RDU195:RDU201 QTY195:QTY201 QKC195:QKC201 QAG195:QAG201 PQK195:PQK201 PGO195:PGO201 OWS195:OWS201 OMW195:OMW201 ODA195:ODA201 NTE195:NTE201 NJI195:NJI201 MZM195:MZM201 MPQ195:MPQ201 MFU195:MFU201 LVY195:LVY201 LMC195:LMC201 LCG195:LCG201 KSK195:KSK201 KIO195:KIO201 JYS195:JYS201 JOW195:JOW201 JFA195:JFA201 IVE195:IVE201 ILI195:ILI201 IBM195:IBM201 HRQ195:HRQ201 HHU195:HHU201 GXY195:GXY201 GOC195:GOC201 GEG195:GEG201 FUK195:FUK201 FKO195:FKO201 FAS195:FAS201 EQW195:EQW201 EHA195:EHA201 DXE195:DXE201 DNI195:DNI201 DDM195:DDM201 CTQ195:CTQ201 CJU195:CJU201 BZY195:BZY201 BQC195:BQC201 BGG195:BGG201 AWK195:AWK201 AMO195:AMO201 ACS195:ACS201 SW195:SW201 JA195:JA201 WVM204:WVM210 WLQ204:WLQ210 WBU204:WBU210 VRY204:VRY210 VIC204:VIC210 UYG204:UYG210 UOK204:UOK210 UEO204:UEO210 TUS204:TUS210 TKW204:TKW210 TBA204:TBA210 SRE204:SRE210 SHI204:SHI210 RXM204:RXM210 RNQ204:RNQ210 RDU204:RDU210 QTY204:QTY210 QKC204:QKC210 QAG204:QAG210 PQK204:PQK210 PGO204:PGO210 OWS204:OWS210 OMW204:OMW210 ODA204:ODA210 NTE204:NTE210 NJI204:NJI210 MZM204:MZM210 MPQ204:MPQ210 MFU204:MFU210 LVY204:LVY210 LMC204:LMC210 LCG204:LCG210 KSK204:KSK210 KIO204:KIO210 JYS204:JYS210 JOW204:JOW210 JFA204:JFA210 IVE204:IVE210 ILI204:ILI210 IBM204:IBM210 HRQ204:HRQ210 HHU204:HHU210 GXY204:GXY210 GOC204:GOC210 GEG204:GEG210 FUK204:FUK210 FKO204:FKO210 FAS204:FAS210 EQW204:EQW210 EHA204:EHA210 DXE204:DXE210 DNI204:DNI210 DDM204:DDM210 CTQ204:CTQ210 CJU204:CJU210 BZY204:BZY210 BQC204:BQC210 BGG204:BGG210 AWK204:AWK210 AMO204:AMO210 ACS204:ACS210 SW204:SW210 JA204:JA210 WVM213:WVM219 WLQ213:WLQ219 WBU213:WBU219 VRY213:VRY219 VIC213:VIC219 UYG213:UYG219 UOK213:UOK219 UEO213:UEO219 TUS213:TUS219 TKW213:TKW219 TBA213:TBA219 SRE213:SRE219 SHI213:SHI219 RXM213:RXM219 RNQ213:RNQ219 RDU213:RDU219 QTY213:QTY219 QKC213:QKC219 QAG213:QAG219 PQK213:PQK219 PGO213:PGO219 OWS213:OWS219 OMW213:OMW219 ODA213:ODA219 NTE213:NTE219 NJI213:NJI219 MZM213:MZM219 MPQ213:MPQ219 MFU213:MFU219 LVY213:LVY219 LMC213:LMC219 LCG213:LCG219 KSK213:KSK219 KIO213:KIO219 JYS213:JYS219 JOW213:JOW219 JFA213:JFA219 IVE213:IVE219 ILI213:ILI219 IBM213:IBM219 HRQ213:HRQ219 HHU213:HHU219 GXY213:GXY219 GOC213:GOC219 GEG213:GEG219 FUK213:FUK219 FKO213:FKO219 FAS213:FAS219 EQW213:EQW219 EHA213:EHA219 DXE213:DXE219 DNI213:DNI219 DDM213:DDM219 CTQ213:CTQ219 CJU213:CJU219 BZY213:BZY219 BQC213:BQC219 BGG213:BGG219 AWK213:AWK219 AMO213:AMO219 ACS213:ACS219 SW213:SW219 WVM13:WVM28 WLQ13:WLQ28 WBU13:WBU28 VRY13:VRY28 VIC13:VIC28 UYG13:UYG28 UOK13:UOK28 UEO13:UEO28 TUS13:TUS28 TKW13:TKW28 TBA13:TBA28 SRE13:SRE28 SHI13:SHI28 RXM13:RXM28 RNQ13:RNQ28 RDU13:RDU28 QTY13:QTY28 QKC13:QKC28 QAG13:QAG28 PQK13:PQK28 PGO13:PGO28 OWS13:OWS28 OMW13:OMW28 ODA13:ODA28 NTE13:NTE28 NJI13:NJI28 MZM13:MZM28 MPQ13:MPQ28 MFU13:MFU28 LVY13:LVY28 LMC13:LMC28 LCG13:LCG28 KSK13:KSK28 KIO13:KIO28 JYS13:JYS28 JOW13:JOW28 JFA13:JFA28 IVE13:IVE28 ILI13:ILI28 IBM13:IBM28 HRQ13:HRQ28 HHU13:HHU28 GXY13:GXY28 GOC13:GOC28 GEG13:GEG28 FUK13:FUK28 FKO13:FKO28 FAS13:FAS28 EQW13:EQW28 EHA13:EHA28 DXE13:DXE28 DNI13:DNI28 DDM13:DDM28 CTQ13:CTQ28 CJU13:CJU28 BZY13:BZY28 BQC13:BQC28 BGG13:BGG28 AWK13:AWK28 AMO13:AMO28 ACS13:ACS28 SW13:SW28 JA40:JA50 SW40:SW50 ACS40:ACS50 AMO40:AMO50 AWK40:AWK50 BGG40:BGG50 BQC40:BQC50 BZY40:BZY50 CJU40:CJU50 CTQ40:CTQ50 DDM40:DDM50 DNI40:DNI50 DXE40:DXE50 EHA40:EHA50 EQW40:EQW50 FAS40:FAS50 FKO40:FKO50 FUK40:FUK50 GEG40:GEG50 GOC40:GOC50 GXY40:GXY50 HHU40:HHU50 HRQ40:HRQ50 IBM40:IBM50 ILI40:ILI50 IVE40:IVE50 JFA40:JFA50 JOW40:JOW50 JYS40:JYS50 KIO40:KIO50 KSK40:KSK50 LCG40:LCG50 LMC40:LMC50 LVY40:LVY50 MFU40:MFU50 MPQ40:MPQ50 MZM40:MZM50 NJI40:NJI50 NTE40:NTE50 ODA40:ODA50 OMW40:OMW50 OWS40:OWS50 PGO40:PGO50 PQK40:PQK50 QAG40:QAG50 QKC40:QKC50 QTY40:QTY50 RDU40:RDU50 RNQ40:RNQ50 RXM40:RXM50 SHI40:SHI50 SRE40:SRE50 TBA40:TBA50 TKW40:TKW50 TUS40:TUS50 UEO40:UEO50 UOK40:UOK50 UYG40:UYG50 VIC40:VIC50 VRY40:VRY50 WBU40:WBU50 WLQ40:WLQ50 WVM53:WVM66 WLQ53:WLQ66 WBU53:WBU66 VRY53:VRY66 VIC53:VIC66 UYG53:UYG66 UOK53:UOK66 UEO53:UEO66 TUS53:TUS66 TKW53:TKW66 TBA53:TBA66 SRE53:SRE66 SHI53:SHI66 RXM53:RXM66 RNQ53:RNQ66 RDU53:RDU66 QTY53:QTY66 QKC53:QKC66 QAG53:QAG66 PQK53:PQK66 PGO53:PGO66 OWS53:OWS66 OMW53:OMW66 ODA53:ODA66 NTE53:NTE66 NJI53:NJI66 MZM53:MZM66 MPQ53:MPQ66 MFU53:MFU66 LVY53:LVY66 LMC53:LMC66 LCG53:LCG66 KSK53:KSK66 KIO53:KIO66 JYS53:JYS66 JOW53:JOW66 JFA53:JFA66 IVE53:IVE66 ILI53:ILI66 IBM53:IBM66 HRQ53:HRQ66 HHU53:HHU66 GXY53:GXY66 GOC53:GOC66 GEG53:GEG66 FUK53:FUK66 FKO53:FKO66 FAS53:FAS66 EQW53:EQW66 EHA53:EHA66 DXE53:DXE66 DNI53:DNI66 DDM53:DDM66 CTQ53:CTQ66 CJU53:CJU66 BZY53:BZY66 BQC53:BQC66 BGG53:BGG66 AWK53:AWK66 AMO53:AMO66 ACS53:ACS66 SW53:SW66 JA53:JA66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7" t="s">
        <v>0</v>
      </c>
      <c r="C1" s="987"/>
      <c r="D1" s="987"/>
      <c r="E1" s="987"/>
      <c r="F1" s="987"/>
      <c r="G1" s="987"/>
      <c r="H1" s="987"/>
      <c r="I1" s="987"/>
      <c r="J1" s="987"/>
      <c r="K1" s="987"/>
      <c r="L1" s="987"/>
      <c r="M1" s="987"/>
      <c r="N1" s="987"/>
      <c r="O1" s="987"/>
      <c r="P1" s="987"/>
      <c r="Q1" s="987"/>
      <c r="R1" s="987"/>
      <c r="S1" s="987"/>
      <c r="T1" s="987"/>
      <c r="U1" s="987"/>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8" t="s">
        <v>3</v>
      </c>
      <c r="B4" s="988"/>
      <c r="C4" s="988"/>
      <c r="D4" s="988"/>
      <c r="E4" s="988"/>
      <c r="F4" s="988"/>
      <c r="G4" s="988"/>
      <c r="H4" s="988"/>
      <c r="I4" s="988"/>
      <c r="J4" s="988"/>
      <c r="K4" s="988"/>
      <c r="L4" s="988"/>
      <c r="M4" s="988"/>
      <c r="N4" s="988"/>
      <c r="O4" s="988"/>
      <c r="P4" s="988"/>
      <c r="Q4" s="988"/>
      <c r="R4" s="988"/>
      <c r="S4" s="988"/>
      <c r="T4" s="988"/>
      <c r="U4" s="988"/>
      <c r="V4" s="988"/>
      <c r="W4" s="988"/>
      <c r="X4" s="988"/>
      <c r="Y4" s="988"/>
      <c r="Z4" s="988"/>
      <c r="AA4" s="988"/>
      <c r="AB4" s="988"/>
      <c r="AC4" s="988"/>
      <c r="AD4" s="988"/>
      <c r="AE4" s="988"/>
      <c r="AF4" s="988"/>
      <c r="AG4" s="988"/>
      <c r="AH4" s="988"/>
      <c r="AI4" s="988"/>
      <c r="AJ4" s="988"/>
      <c r="AK4" s="988"/>
      <c r="AL4" s="988"/>
      <c r="AM4" s="988"/>
      <c r="AN4" s="988"/>
      <c r="AO4" s="988"/>
      <c r="AP4" s="988"/>
      <c r="AQ4" s="988"/>
      <c r="AR4" s="988"/>
      <c r="AS4" s="988"/>
      <c r="AT4" s="988"/>
      <c r="AU4" s="988"/>
      <c r="AV4" s="988"/>
      <c r="AW4" s="988"/>
      <c r="AX4" s="988"/>
      <c r="AY4" s="988"/>
      <c r="AZ4" s="988"/>
      <c r="BA4" s="988"/>
      <c r="BB4" s="988"/>
      <c r="BC4" s="988"/>
      <c r="BD4" s="988"/>
    </row>
    <row r="5" spans="1:150" s="206" customFormat="1" ht="72.75" customHeight="1" thickBot="1" x14ac:dyDescent="0.3">
      <c r="A5" s="988" t="s">
        <v>4</v>
      </c>
      <c r="B5" s="988"/>
      <c r="C5" s="988"/>
      <c r="D5" s="988"/>
      <c r="E5" s="988"/>
      <c r="F5" s="988"/>
      <c r="G5" s="988"/>
      <c r="H5" s="988"/>
      <c r="I5" s="988"/>
      <c r="J5" s="988"/>
      <c r="K5" s="988"/>
      <c r="L5" s="988"/>
      <c r="M5" s="988"/>
      <c r="N5" s="988"/>
      <c r="O5" s="988"/>
      <c r="P5" s="988"/>
      <c r="Q5" s="988"/>
      <c r="R5" s="988"/>
      <c r="S5" s="988"/>
      <c r="T5" s="988"/>
      <c r="U5" s="988"/>
      <c r="V5" s="988"/>
      <c r="W5" s="988"/>
      <c r="X5" s="988"/>
      <c r="Y5" s="988"/>
      <c r="Z5" s="988"/>
      <c r="AA5" s="988"/>
      <c r="AB5" s="988"/>
      <c r="AC5" s="988"/>
      <c r="AD5" s="988"/>
      <c r="AE5" s="988"/>
      <c r="AF5" s="988"/>
      <c r="AG5" s="988"/>
      <c r="AH5" s="988"/>
      <c r="AI5" s="988"/>
      <c r="AJ5" s="988"/>
      <c r="AK5" s="988"/>
      <c r="AL5" s="988"/>
      <c r="AM5" s="988"/>
      <c r="AN5" s="988"/>
      <c r="AO5" s="988"/>
      <c r="AP5" s="988"/>
      <c r="AQ5" s="988"/>
      <c r="AR5" s="988"/>
      <c r="AS5" s="988"/>
      <c r="AT5" s="988"/>
      <c r="AU5" s="988"/>
      <c r="AV5" s="988"/>
      <c r="AW5" s="988"/>
      <c r="AX5" s="988"/>
      <c r="AY5" s="988"/>
      <c r="AZ5" s="988"/>
      <c r="BA5" s="988"/>
      <c r="BB5" s="988"/>
      <c r="BC5" s="988"/>
      <c r="BD5" s="988"/>
    </row>
    <row r="6" spans="1:150" s="206" customFormat="1" ht="27" customHeight="1" thickBot="1" x14ac:dyDescent="0.3">
      <c r="A6" s="989" t="s">
        <v>5</v>
      </c>
      <c r="B6" s="992" t="s">
        <v>6</v>
      </c>
      <c r="C6" s="992" t="s">
        <v>7</v>
      </c>
      <c r="D6" s="989" t="s">
        <v>8</v>
      </c>
      <c r="E6" s="989" t="s">
        <v>9</v>
      </c>
      <c r="F6" s="989" t="s">
        <v>10</v>
      </c>
      <c r="G6" s="995" t="s">
        <v>11</v>
      </c>
      <c r="H6" s="995" t="s">
        <v>12</v>
      </c>
      <c r="I6" s="1001" t="s">
        <v>13</v>
      </c>
      <c r="J6" s="995" t="s">
        <v>14</v>
      </c>
      <c r="K6" s="995" t="s">
        <v>15</v>
      </c>
      <c r="L6" s="995" t="s">
        <v>16</v>
      </c>
      <c r="M6" s="995" t="s">
        <v>17</v>
      </c>
      <c r="N6" s="1018" t="s">
        <v>18</v>
      </c>
      <c r="O6" s="995" t="s">
        <v>19</v>
      </c>
      <c r="P6" s="989" t="s">
        <v>20</v>
      </c>
      <c r="Q6" s="989" t="s">
        <v>21</v>
      </c>
      <c r="R6" s="995" t="s">
        <v>22</v>
      </c>
      <c r="S6" s="998" t="s">
        <v>23</v>
      </c>
      <c r="T6" s="1018" t="s">
        <v>24</v>
      </c>
      <c r="U6" s="1021" t="s">
        <v>25</v>
      </c>
      <c r="V6" s="995" t="s">
        <v>26</v>
      </c>
      <c r="W6" s="995" t="s">
        <v>27</v>
      </c>
      <c r="X6" s="1010" t="s">
        <v>28</v>
      </c>
      <c r="Y6" s="995" t="s">
        <v>29</v>
      </c>
      <c r="Z6" s="1010" t="s">
        <v>30</v>
      </c>
      <c r="AA6" s="1013" t="s">
        <v>31</v>
      </c>
      <c r="AB6" s="1013"/>
      <c r="AC6" s="1013"/>
      <c r="AD6" s="1013"/>
      <c r="AE6" s="1013"/>
      <c r="AF6" s="1013"/>
      <c r="AG6" s="1013"/>
      <c r="AH6" s="1013"/>
      <c r="AI6" s="1013"/>
      <c r="AJ6" s="1013"/>
      <c r="AK6" s="1013"/>
      <c r="AL6" s="1013"/>
      <c r="AM6" s="1013"/>
      <c r="AN6" s="1013"/>
      <c r="AO6" s="1013"/>
      <c r="AP6" s="1013"/>
      <c r="AQ6" s="1013"/>
      <c r="AR6" s="1013"/>
      <c r="AS6" s="1013"/>
      <c r="AT6" s="1013"/>
      <c r="AU6" s="1013"/>
      <c r="AV6" s="1013"/>
      <c r="AW6" s="1013"/>
      <c r="AX6" s="1013"/>
      <c r="AY6" s="1013"/>
      <c r="AZ6" s="1013"/>
      <c r="BA6" s="1013"/>
      <c r="BB6" s="1014"/>
      <c r="BC6" s="1015" t="s">
        <v>32</v>
      </c>
      <c r="BD6" s="995"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90"/>
      <c r="B7" s="993"/>
      <c r="C7" s="993"/>
      <c r="D7" s="993"/>
      <c r="E7" s="990"/>
      <c r="F7" s="990"/>
      <c r="G7" s="996"/>
      <c r="H7" s="996"/>
      <c r="I7" s="1002"/>
      <c r="J7" s="996"/>
      <c r="K7" s="996"/>
      <c r="L7" s="996"/>
      <c r="M7" s="996"/>
      <c r="N7" s="1019"/>
      <c r="O7" s="996"/>
      <c r="P7" s="990"/>
      <c r="Q7" s="990"/>
      <c r="R7" s="996"/>
      <c r="S7" s="999"/>
      <c r="T7" s="1019"/>
      <c r="U7" s="1022"/>
      <c r="V7" s="996"/>
      <c r="W7" s="996"/>
      <c r="X7" s="1011"/>
      <c r="Y7" s="996"/>
      <c r="Z7" s="1011"/>
      <c r="AA7" s="1004">
        <v>2016</v>
      </c>
      <c r="AB7" s="1004"/>
      <c r="AC7" s="1004"/>
      <c r="AD7" s="1004"/>
      <c r="AE7" s="1004"/>
      <c r="AF7" s="1004"/>
      <c r="AG7" s="1005"/>
      <c r="AH7" s="1006">
        <v>2017</v>
      </c>
      <c r="AI7" s="1004"/>
      <c r="AJ7" s="1004"/>
      <c r="AK7" s="1004"/>
      <c r="AL7" s="1004"/>
      <c r="AM7" s="1004"/>
      <c r="AN7" s="1005"/>
      <c r="AO7" s="1006">
        <v>2018</v>
      </c>
      <c r="AP7" s="1004"/>
      <c r="AQ7" s="1004"/>
      <c r="AR7" s="1004"/>
      <c r="AS7" s="1004"/>
      <c r="AT7" s="1004"/>
      <c r="AU7" s="1005"/>
      <c r="AV7" s="1006">
        <v>2019</v>
      </c>
      <c r="AW7" s="1004"/>
      <c r="AX7" s="1004"/>
      <c r="AY7" s="1004"/>
      <c r="AZ7" s="1004"/>
      <c r="BA7" s="1004"/>
      <c r="BB7" s="1005"/>
      <c r="BC7" s="1016"/>
      <c r="BD7" s="996"/>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91"/>
      <c r="B8" s="994"/>
      <c r="C8" s="994"/>
      <c r="D8" s="994"/>
      <c r="E8" s="991"/>
      <c r="F8" s="991"/>
      <c r="G8" s="997"/>
      <c r="H8" s="997"/>
      <c r="I8" s="1003"/>
      <c r="J8" s="997"/>
      <c r="K8" s="997"/>
      <c r="L8" s="997"/>
      <c r="M8" s="997"/>
      <c r="N8" s="1020"/>
      <c r="O8" s="997"/>
      <c r="P8" s="991"/>
      <c r="Q8" s="991"/>
      <c r="R8" s="997"/>
      <c r="S8" s="1000"/>
      <c r="T8" s="1020"/>
      <c r="U8" s="1023"/>
      <c r="V8" s="996"/>
      <c r="W8" s="997"/>
      <c r="X8" s="1012"/>
      <c r="Y8" s="997"/>
      <c r="Z8" s="1012"/>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7"/>
      <c r="BD8" s="997"/>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7"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8"/>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8"/>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9"/>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7"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8"/>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8"/>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8"/>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9"/>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4" t="s">
        <v>1771</v>
      </c>
      <c r="B1" s="1024"/>
      <c r="C1" s="1024"/>
      <c r="D1" s="1024"/>
      <c r="E1" s="1024"/>
      <c r="F1" s="1024"/>
      <c r="G1" s="1024"/>
      <c r="H1" s="1024"/>
      <c r="I1" s="1024"/>
      <c r="J1" s="1024"/>
      <c r="K1" s="1024"/>
      <c r="L1" s="1024"/>
      <c r="M1" s="1024"/>
      <c r="N1" s="1024"/>
      <c r="O1" s="1024"/>
      <c r="P1" s="1024"/>
    </row>
    <row r="2" spans="1:18" s="68" customFormat="1" ht="48" customHeight="1" x14ac:dyDescent="0.2">
      <c r="A2" s="67" t="s">
        <v>1772</v>
      </c>
      <c r="B2" s="1025" t="s">
        <v>1773</v>
      </c>
      <c r="C2" s="1026"/>
      <c r="D2" s="1026"/>
      <c r="E2" s="1026"/>
      <c r="F2" s="1026"/>
      <c r="G2" s="1026"/>
      <c r="H2" s="1027"/>
      <c r="I2" s="1025" t="s">
        <v>1774</v>
      </c>
      <c r="J2" s="1026"/>
      <c r="K2" s="1027"/>
      <c r="L2" s="1028" t="s">
        <v>1775</v>
      </c>
      <c r="M2" s="1028"/>
      <c r="N2" s="1028"/>
      <c r="O2" s="1028"/>
      <c r="P2" s="1029"/>
    </row>
    <row r="3" spans="1:18" ht="51" x14ac:dyDescent="0.2">
      <c r="A3" s="69" t="s">
        <v>1776</v>
      </c>
      <c r="B3" s="70" t="s">
        <v>1777</v>
      </c>
      <c r="C3" s="71" t="s">
        <v>1778</v>
      </c>
      <c r="D3" s="71" t="s">
        <v>1927</v>
      </c>
      <c r="E3" s="71" t="s">
        <v>1926</v>
      </c>
      <c r="F3" s="71" t="s">
        <v>1928</v>
      </c>
      <c r="G3" s="71" t="s">
        <v>1929</v>
      </c>
      <c r="H3" s="1030" t="s">
        <v>1699</v>
      </c>
      <c r="I3" s="70" t="s">
        <v>1779</v>
      </c>
      <c r="J3" s="71" t="s">
        <v>1780</v>
      </c>
      <c r="K3" s="1030"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30"/>
      <c r="I4" s="75" t="s">
        <v>1700</v>
      </c>
      <c r="J4" s="76" t="s">
        <v>1701</v>
      </c>
      <c r="K4" s="1030"/>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Ampliar las coberturas los servicios públicos de Acueducto, Alcantarillado y Aseo.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2CC3612-ED12-4229-B528-7E611B81095B}"/>
</file>

<file path=customXml/itemProps2.xml><?xml version="1.0" encoding="utf-8"?>
<ds:datastoreItem xmlns:ds="http://schemas.openxmlformats.org/officeDocument/2006/customXml" ds:itemID="{F1412C07-76D8-4422-84B9-7165B9945FA9}"/>
</file>

<file path=customXml/itemProps3.xml><?xml version="1.0" encoding="utf-8"?>
<ds:datastoreItem xmlns:ds="http://schemas.openxmlformats.org/officeDocument/2006/customXml" ds:itemID="{71DCC7BB-E380-45F6-AA4A-CD556568FE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2017-01-26T23:03:53Z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