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42" i="6" l="1"/>
  <c r="AP42" i="6"/>
  <c r="AI42" i="6"/>
  <c r="AS41" i="6"/>
  <c r="AP41" i="6"/>
  <c r="AI41" i="6"/>
  <c r="AS200" i="6" l="1"/>
  <c r="AP200" i="6"/>
  <c r="AI200" i="6"/>
  <c r="AS199" i="6"/>
  <c r="AP199" i="6"/>
  <c r="AI199" i="6"/>
  <c r="AS198" i="6"/>
  <c r="AP198" i="6"/>
  <c r="AP194" i="6" s="1"/>
  <c r="AI198" i="6"/>
  <c r="AS197" i="6"/>
  <c r="AP197" i="6"/>
  <c r="AI197" i="6"/>
  <c r="AS196" i="6"/>
  <c r="AP196" i="6"/>
  <c r="AI196" i="6"/>
  <c r="AS195" i="6"/>
  <c r="AS194" i="6" s="1"/>
  <c r="AP195" i="6"/>
  <c r="AI195" i="6"/>
  <c r="AH195" i="6"/>
  <c r="I195" i="6"/>
  <c r="H195" i="6"/>
  <c r="G195" i="6"/>
  <c r="F195" i="6"/>
  <c r="E195" i="6"/>
  <c r="AX194" i="6"/>
  <c r="AW194" i="6"/>
  <c r="AV194" i="6"/>
  <c r="AU194" i="6"/>
  <c r="AT194" i="6"/>
  <c r="AR194" i="6"/>
  <c r="AQ194" i="6"/>
  <c r="AO194" i="6"/>
  <c r="AN194" i="6"/>
  <c r="AM194" i="6"/>
  <c r="AL194" i="6"/>
  <c r="AK194" i="6"/>
  <c r="AJ194" i="6"/>
  <c r="AI194" i="6"/>
  <c r="AH194" i="6"/>
  <c r="AG194" i="6"/>
  <c r="AF194" i="6"/>
  <c r="AE194" i="6"/>
  <c r="AD194" i="6"/>
  <c r="AC194" i="6"/>
  <c r="AB194" i="6"/>
  <c r="AA194" i="6"/>
  <c r="Z194" i="6"/>
  <c r="Y194" i="6"/>
  <c r="X194" i="6"/>
  <c r="W194" i="6"/>
  <c r="V194" i="6"/>
  <c r="U194" i="6"/>
  <c r="T194" i="6"/>
  <c r="S194" i="6"/>
  <c r="R194" i="6"/>
  <c r="J194" i="6"/>
  <c r="AS191" i="6"/>
  <c r="AP191" i="6"/>
  <c r="AI191" i="6"/>
  <c r="AS190" i="6"/>
  <c r="AP190" i="6"/>
  <c r="AI190" i="6"/>
  <c r="AS189" i="6"/>
  <c r="AP189" i="6"/>
  <c r="AI189" i="6"/>
  <c r="AS188" i="6"/>
  <c r="AP188" i="6"/>
  <c r="AI188" i="6"/>
  <c r="AS187" i="6"/>
  <c r="AP187" i="6"/>
  <c r="AP185" i="6" s="1"/>
  <c r="AI187" i="6"/>
  <c r="AS186" i="6"/>
  <c r="AP186" i="6"/>
  <c r="AI186" i="6"/>
  <c r="AI185" i="6" s="1"/>
  <c r="AH186" i="6"/>
  <c r="AH185" i="6" s="1"/>
  <c r="I186" i="6"/>
  <c r="H186" i="6"/>
  <c r="G186" i="6"/>
  <c r="F186" i="6"/>
  <c r="E186" i="6"/>
  <c r="AX185" i="6"/>
  <c r="AW185" i="6"/>
  <c r="AV185" i="6"/>
  <c r="AU185" i="6"/>
  <c r="AT185" i="6"/>
  <c r="AS185" i="6"/>
  <c r="AR185" i="6"/>
  <c r="AQ185" i="6"/>
  <c r="AO185" i="6"/>
  <c r="AN185" i="6"/>
  <c r="AM185" i="6"/>
  <c r="AL185" i="6"/>
  <c r="AK185" i="6"/>
  <c r="AJ185" i="6"/>
  <c r="AG185" i="6"/>
  <c r="AF185" i="6"/>
  <c r="AE185" i="6"/>
  <c r="AD185" i="6"/>
  <c r="AC185" i="6"/>
  <c r="AB185" i="6"/>
  <c r="AA185" i="6"/>
  <c r="Z185" i="6"/>
  <c r="Y185" i="6"/>
  <c r="X185" i="6"/>
  <c r="W185" i="6"/>
  <c r="V185" i="6"/>
  <c r="U185" i="6"/>
  <c r="T185" i="6"/>
  <c r="S185" i="6"/>
  <c r="R185" i="6"/>
  <c r="J185" i="6"/>
  <c r="AS182" i="6"/>
  <c r="AP182" i="6"/>
  <c r="AI182" i="6"/>
  <c r="AS181" i="6"/>
  <c r="AP181" i="6"/>
  <c r="AI181" i="6"/>
  <c r="AS180" i="6"/>
  <c r="AP180" i="6"/>
  <c r="AP176" i="6" s="1"/>
  <c r="AI180" i="6"/>
  <c r="AS179" i="6"/>
  <c r="AP179" i="6"/>
  <c r="AI179" i="6"/>
  <c r="AS178" i="6"/>
  <c r="AP178" i="6"/>
  <c r="AI178" i="6"/>
  <c r="AS177" i="6"/>
  <c r="AS176" i="6" s="1"/>
  <c r="AP177" i="6"/>
  <c r="AI177" i="6"/>
  <c r="AH177" i="6"/>
  <c r="I177" i="6"/>
  <c r="H177" i="6"/>
  <c r="G177" i="6"/>
  <c r="F177" i="6"/>
  <c r="E177" i="6"/>
  <c r="AX176" i="6"/>
  <c r="AW176" i="6"/>
  <c r="AV176" i="6"/>
  <c r="AU176" i="6"/>
  <c r="AT176" i="6"/>
  <c r="AR176" i="6"/>
  <c r="AQ176" i="6"/>
  <c r="AO176" i="6"/>
  <c r="AN176" i="6"/>
  <c r="AM176" i="6"/>
  <c r="AL176" i="6"/>
  <c r="AK176" i="6"/>
  <c r="AJ176" i="6"/>
  <c r="AI176" i="6"/>
  <c r="AH176" i="6"/>
  <c r="AG176" i="6"/>
  <c r="AF176" i="6"/>
  <c r="AE176" i="6"/>
  <c r="AD176" i="6"/>
  <c r="AC176" i="6"/>
  <c r="AB176" i="6"/>
  <c r="AA176" i="6"/>
  <c r="Z176" i="6"/>
  <c r="Y176" i="6"/>
  <c r="X176" i="6"/>
  <c r="W176" i="6"/>
  <c r="V176" i="6"/>
  <c r="U176" i="6"/>
  <c r="T176" i="6"/>
  <c r="S176" i="6"/>
  <c r="R176" i="6"/>
  <c r="J176" i="6"/>
  <c r="AS173" i="6"/>
  <c r="AP173" i="6"/>
  <c r="AI173" i="6"/>
  <c r="AS172" i="6"/>
  <c r="AP172" i="6"/>
  <c r="AI172" i="6"/>
  <c r="AS171" i="6"/>
  <c r="AP171" i="6"/>
  <c r="AI171" i="6"/>
  <c r="AS170" i="6"/>
  <c r="AP170" i="6"/>
  <c r="AI170" i="6"/>
  <c r="AS169" i="6"/>
  <c r="AP169" i="6"/>
  <c r="AP167" i="6" s="1"/>
  <c r="AI169" i="6"/>
  <c r="AS168" i="6"/>
  <c r="AP168" i="6"/>
  <c r="AI168" i="6"/>
  <c r="AH168" i="6"/>
  <c r="I168" i="6"/>
  <c r="H168" i="6"/>
  <c r="G168" i="6"/>
  <c r="F168" i="6"/>
  <c r="E168" i="6"/>
  <c r="AX167" i="6"/>
  <c r="AW167" i="6"/>
  <c r="AV167" i="6"/>
  <c r="AU167" i="6"/>
  <c r="AT167" i="6"/>
  <c r="AR167" i="6"/>
  <c r="AQ167" i="6"/>
  <c r="AO167" i="6"/>
  <c r="AN167" i="6"/>
  <c r="AM167" i="6"/>
  <c r="AL167" i="6"/>
  <c r="AK167" i="6"/>
  <c r="AJ167" i="6"/>
  <c r="AH167" i="6"/>
  <c r="AG167" i="6"/>
  <c r="AF167" i="6"/>
  <c r="AE167" i="6"/>
  <c r="AD167" i="6"/>
  <c r="AC167" i="6"/>
  <c r="AB167" i="6"/>
  <c r="AA167" i="6"/>
  <c r="Z167" i="6"/>
  <c r="Y167" i="6"/>
  <c r="X167" i="6"/>
  <c r="W167" i="6"/>
  <c r="V167" i="6"/>
  <c r="U167" i="6"/>
  <c r="T167" i="6"/>
  <c r="S167" i="6"/>
  <c r="R167" i="6"/>
  <c r="J167" i="6"/>
  <c r="AS164" i="6"/>
  <c r="AP164" i="6"/>
  <c r="AI164" i="6"/>
  <c r="AS163" i="6"/>
  <c r="AP163" i="6"/>
  <c r="AI163" i="6"/>
  <c r="AS162" i="6"/>
  <c r="AP162" i="6"/>
  <c r="AI162" i="6"/>
  <c r="AS161" i="6"/>
  <c r="AP161" i="6"/>
  <c r="AI161" i="6"/>
  <c r="AS160" i="6"/>
  <c r="AP160" i="6"/>
  <c r="AP158" i="6" s="1"/>
  <c r="AI160" i="6"/>
  <c r="AS159" i="6"/>
  <c r="AP159" i="6"/>
  <c r="AI159" i="6"/>
  <c r="AI158" i="6" s="1"/>
  <c r="AH159" i="6"/>
  <c r="I159" i="6"/>
  <c r="H159" i="6"/>
  <c r="G159" i="6"/>
  <c r="F159" i="6"/>
  <c r="E159" i="6"/>
  <c r="AX158" i="6"/>
  <c r="AW158" i="6"/>
  <c r="AV158" i="6"/>
  <c r="AU158" i="6"/>
  <c r="AT158" i="6"/>
  <c r="AS158" i="6"/>
  <c r="AR158" i="6"/>
  <c r="AQ158" i="6"/>
  <c r="AO158" i="6"/>
  <c r="AN158" i="6"/>
  <c r="AM158" i="6"/>
  <c r="AL158" i="6"/>
  <c r="AK158" i="6"/>
  <c r="AJ158" i="6"/>
  <c r="AH158" i="6"/>
  <c r="AG158" i="6"/>
  <c r="AF158" i="6"/>
  <c r="AE158" i="6"/>
  <c r="AD158" i="6"/>
  <c r="AC158" i="6"/>
  <c r="AB158" i="6"/>
  <c r="AA158" i="6"/>
  <c r="Z158" i="6"/>
  <c r="Y158" i="6"/>
  <c r="X158" i="6"/>
  <c r="W158" i="6"/>
  <c r="V158" i="6"/>
  <c r="U158" i="6"/>
  <c r="T158" i="6"/>
  <c r="S158" i="6"/>
  <c r="R158" i="6"/>
  <c r="J158" i="6"/>
  <c r="AS155" i="6"/>
  <c r="AP155" i="6"/>
  <c r="AI155" i="6"/>
  <c r="AS154" i="6"/>
  <c r="AP154" i="6"/>
  <c r="AI154" i="6"/>
  <c r="AS153" i="6"/>
  <c r="AP153" i="6"/>
  <c r="AP149" i="6" s="1"/>
  <c r="AI153" i="6"/>
  <c r="AS152" i="6"/>
  <c r="AP152" i="6"/>
  <c r="AI152" i="6"/>
  <c r="AS151" i="6"/>
  <c r="AP151" i="6"/>
  <c r="AI151" i="6"/>
  <c r="AS150" i="6"/>
  <c r="AS149" i="6" s="1"/>
  <c r="AP150" i="6"/>
  <c r="AI150" i="6"/>
  <c r="AH150" i="6"/>
  <c r="I150" i="6"/>
  <c r="H150" i="6"/>
  <c r="G150" i="6"/>
  <c r="F150" i="6"/>
  <c r="E150" i="6"/>
  <c r="AX149" i="6"/>
  <c r="AW149" i="6"/>
  <c r="AV149" i="6"/>
  <c r="AU149" i="6"/>
  <c r="AT149" i="6"/>
  <c r="AR149" i="6"/>
  <c r="AQ149" i="6"/>
  <c r="AO149" i="6"/>
  <c r="AN149" i="6"/>
  <c r="AM149" i="6"/>
  <c r="AL149" i="6"/>
  <c r="AK149" i="6"/>
  <c r="AJ149" i="6"/>
  <c r="AI149" i="6"/>
  <c r="AH149" i="6"/>
  <c r="AG149" i="6"/>
  <c r="AF149" i="6"/>
  <c r="AE149" i="6"/>
  <c r="AD149" i="6"/>
  <c r="AC149" i="6"/>
  <c r="AB149" i="6"/>
  <c r="AA149" i="6"/>
  <c r="Z149" i="6"/>
  <c r="Y149" i="6"/>
  <c r="X149" i="6"/>
  <c r="W149" i="6"/>
  <c r="V149" i="6"/>
  <c r="U149" i="6"/>
  <c r="T149" i="6"/>
  <c r="S149" i="6"/>
  <c r="R149" i="6"/>
  <c r="J149" i="6"/>
  <c r="AS146" i="6"/>
  <c r="AP146" i="6"/>
  <c r="AI146" i="6"/>
  <c r="AS145" i="6"/>
  <c r="AP145" i="6"/>
  <c r="AI145" i="6"/>
  <c r="AS144" i="6"/>
  <c r="AP144" i="6"/>
  <c r="AI144" i="6"/>
  <c r="AS143" i="6"/>
  <c r="AP143" i="6"/>
  <c r="AI143" i="6"/>
  <c r="AS142" i="6"/>
  <c r="AP142" i="6"/>
  <c r="AP140" i="6" s="1"/>
  <c r="AI142" i="6"/>
  <c r="AS141" i="6"/>
  <c r="AP141" i="6"/>
  <c r="AI141" i="6"/>
  <c r="AI140" i="6" s="1"/>
  <c r="AH141" i="6"/>
  <c r="I141" i="6"/>
  <c r="H141" i="6"/>
  <c r="G141" i="6"/>
  <c r="F141" i="6"/>
  <c r="E141" i="6"/>
  <c r="AX140" i="6"/>
  <c r="AW140" i="6"/>
  <c r="AV140" i="6"/>
  <c r="AU140" i="6"/>
  <c r="AT140" i="6"/>
  <c r="AS140" i="6"/>
  <c r="AR140" i="6"/>
  <c r="AQ140" i="6"/>
  <c r="AO140" i="6"/>
  <c r="AN140" i="6"/>
  <c r="AM140" i="6"/>
  <c r="AL140" i="6"/>
  <c r="AK140" i="6"/>
  <c r="AJ140" i="6"/>
  <c r="AH140" i="6"/>
  <c r="AG140" i="6"/>
  <c r="AF140" i="6"/>
  <c r="AE140" i="6"/>
  <c r="AD140" i="6"/>
  <c r="AC140" i="6"/>
  <c r="AB140" i="6"/>
  <c r="AA140" i="6"/>
  <c r="Z140" i="6"/>
  <c r="Y140" i="6"/>
  <c r="X140" i="6"/>
  <c r="W140" i="6"/>
  <c r="V140" i="6"/>
  <c r="U140" i="6"/>
  <c r="T140" i="6"/>
  <c r="S140" i="6"/>
  <c r="R140" i="6"/>
  <c r="J140" i="6"/>
  <c r="AS137" i="6"/>
  <c r="AP137" i="6"/>
  <c r="AI137" i="6"/>
  <c r="AS136" i="6"/>
  <c r="AP136" i="6"/>
  <c r="AI136" i="6"/>
  <c r="AS135" i="6"/>
  <c r="AP135" i="6"/>
  <c r="AP131" i="6" s="1"/>
  <c r="AI135" i="6"/>
  <c r="AS134" i="6"/>
  <c r="AP134" i="6"/>
  <c r="AI134" i="6"/>
  <c r="AS133" i="6"/>
  <c r="AP133" i="6"/>
  <c r="AI133" i="6"/>
  <c r="AS132" i="6"/>
  <c r="AS131" i="6" s="1"/>
  <c r="AP132" i="6"/>
  <c r="AI132" i="6"/>
  <c r="AH132" i="6"/>
  <c r="I132" i="6"/>
  <c r="H132" i="6"/>
  <c r="G132" i="6"/>
  <c r="F132" i="6"/>
  <c r="E132" i="6"/>
  <c r="AX131" i="6"/>
  <c r="AW131" i="6"/>
  <c r="AV131" i="6"/>
  <c r="AU131" i="6"/>
  <c r="AT131" i="6"/>
  <c r="AR131" i="6"/>
  <c r="AQ131" i="6"/>
  <c r="AO131" i="6"/>
  <c r="AN131" i="6"/>
  <c r="AM131" i="6"/>
  <c r="AL131" i="6"/>
  <c r="AK131" i="6"/>
  <c r="AJ131" i="6"/>
  <c r="AI131" i="6"/>
  <c r="AH131" i="6"/>
  <c r="AG131" i="6"/>
  <c r="AF131" i="6"/>
  <c r="AE131" i="6"/>
  <c r="AD131" i="6"/>
  <c r="AC131" i="6"/>
  <c r="AB131" i="6"/>
  <c r="AA131" i="6"/>
  <c r="Z131" i="6"/>
  <c r="Y131" i="6"/>
  <c r="X131" i="6"/>
  <c r="W131" i="6"/>
  <c r="V131" i="6"/>
  <c r="U131" i="6"/>
  <c r="T131" i="6"/>
  <c r="S131" i="6"/>
  <c r="R131" i="6"/>
  <c r="J131" i="6"/>
  <c r="AS128" i="6"/>
  <c r="AP128" i="6"/>
  <c r="AI128" i="6"/>
  <c r="AS127" i="6"/>
  <c r="AP127" i="6"/>
  <c r="AI127" i="6"/>
  <c r="AS126" i="6"/>
  <c r="AP126" i="6"/>
  <c r="AI126" i="6"/>
  <c r="AS125" i="6"/>
  <c r="AS122" i="6" s="1"/>
  <c r="AP125" i="6"/>
  <c r="AI125" i="6"/>
  <c r="AS124" i="6"/>
  <c r="AP124" i="6"/>
  <c r="AP122" i="6" s="1"/>
  <c r="AI124" i="6"/>
  <c r="AS123" i="6"/>
  <c r="AP123" i="6"/>
  <c r="AI123" i="6"/>
  <c r="AI122" i="6" s="1"/>
  <c r="AH123" i="6"/>
  <c r="H123" i="6"/>
  <c r="G123" i="6"/>
  <c r="F123" i="6"/>
  <c r="E123" i="6"/>
  <c r="AX122" i="6"/>
  <c r="AW122" i="6"/>
  <c r="AV122" i="6"/>
  <c r="AU122" i="6"/>
  <c r="AT122" i="6"/>
  <c r="AR122" i="6"/>
  <c r="AQ122" i="6"/>
  <c r="AO122" i="6"/>
  <c r="AN122" i="6"/>
  <c r="AM122" i="6"/>
  <c r="AL122" i="6"/>
  <c r="AK122" i="6"/>
  <c r="AJ122" i="6"/>
  <c r="AH122" i="6"/>
  <c r="AG122" i="6"/>
  <c r="AF122" i="6"/>
  <c r="AE122" i="6"/>
  <c r="AD122" i="6"/>
  <c r="AC122" i="6"/>
  <c r="AB122" i="6"/>
  <c r="AA122" i="6"/>
  <c r="Z122" i="6"/>
  <c r="Y122" i="6"/>
  <c r="X122" i="6"/>
  <c r="W122" i="6"/>
  <c r="V122" i="6"/>
  <c r="U122" i="6"/>
  <c r="T122" i="6"/>
  <c r="S122" i="6"/>
  <c r="R122" i="6"/>
  <c r="J122" i="6"/>
  <c r="AS119" i="6"/>
  <c r="AP119" i="6"/>
  <c r="AI119" i="6"/>
  <c r="AS118" i="6"/>
  <c r="AP118" i="6"/>
  <c r="AI118" i="6"/>
  <c r="AS117" i="6"/>
  <c r="AP117" i="6"/>
  <c r="AI117" i="6"/>
  <c r="AS116" i="6"/>
  <c r="AP116" i="6"/>
  <c r="AI116" i="6"/>
  <c r="AS115" i="6"/>
  <c r="AP115" i="6"/>
  <c r="AI115" i="6"/>
  <c r="AS114" i="6"/>
  <c r="AP114" i="6"/>
  <c r="AP113" i="6" s="1"/>
  <c r="AI114" i="6"/>
  <c r="AH114" i="6"/>
  <c r="H114" i="6"/>
  <c r="G114" i="6"/>
  <c r="F114" i="6"/>
  <c r="E114" i="6"/>
  <c r="AX113" i="6"/>
  <c r="AW113" i="6"/>
  <c r="AV113" i="6"/>
  <c r="AU113" i="6"/>
  <c r="AT113" i="6"/>
  <c r="AR113" i="6"/>
  <c r="AQ113" i="6"/>
  <c r="AO113" i="6"/>
  <c r="AN113" i="6"/>
  <c r="AM113" i="6"/>
  <c r="AL113" i="6"/>
  <c r="AK113" i="6"/>
  <c r="AJ113" i="6"/>
  <c r="AH113" i="6"/>
  <c r="AG113" i="6"/>
  <c r="AF113" i="6"/>
  <c r="AE113" i="6"/>
  <c r="AD113" i="6"/>
  <c r="AC113" i="6"/>
  <c r="AB113" i="6"/>
  <c r="AA113" i="6"/>
  <c r="Z113" i="6"/>
  <c r="Y113" i="6"/>
  <c r="X113" i="6"/>
  <c r="W113" i="6"/>
  <c r="V113" i="6"/>
  <c r="U113" i="6"/>
  <c r="T113" i="6"/>
  <c r="S113" i="6"/>
  <c r="R113" i="6"/>
  <c r="J113" i="6"/>
  <c r="AS110" i="6"/>
  <c r="AP110" i="6"/>
  <c r="AI110" i="6"/>
  <c r="AS109" i="6"/>
  <c r="AP109" i="6"/>
  <c r="AI109" i="6"/>
  <c r="AS108" i="6"/>
  <c r="AP108" i="6"/>
  <c r="AI108" i="6"/>
  <c r="AS107" i="6"/>
  <c r="AP107" i="6"/>
  <c r="AI107" i="6"/>
  <c r="AS106" i="6"/>
  <c r="AP106" i="6"/>
  <c r="AP104" i="6" s="1"/>
  <c r="AI106" i="6"/>
  <c r="AS105" i="6"/>
  <c r="AP105" i="6"/>
  <c r="AI105" i="6"/>
  <c r="AH105" i="6"/>
  <c r="H105" i="6"/>
  <c r="G105" i="6"/>
  <c r="F105" i="6"/>
  <c r="E105" i="6"/>
  <c r="AX104" i="6"/>
  <c r="AW104" i="6"/>
  <c r="AV104" i="6"/>
  <c r="AU104" i="6"/>
  <c r="AT104" i="6"/>
  <c r="AR104" i="6"/>
  <c r="AQ104" i="6"/>
  <c r="AO104" i="6"/>
  <c r="AN104" i="6"/>
  <c r="AM104" i="6"/>
  <c r="AL104" i="6"/>
  <c r="AK104" i="6"/>
  <c r="AJ104" i="6"/>
  <c r="AH104" i="6"/>
  <c r="AG104" i="6"/>
  <c r="AF104" i="6"/>
  <c r="AE104" i="6"/>
  <c r="AD104" i="6"/>
  <c r="AC104" i="6"/>
  <c r="AB104" i="6"/>
  <c r="AA104" i="6"/>
  <c r="Z104" i="6"/>
  <c r="Y104" i="6"/>
  <c r="X104" i="6"/>
  <c r="W104" i="6"/>
  <c r="V104" i="6"/>
  <c r="U104" i="6"/>
  <c r="T104" i="6"/>
  <c r="S104" i="6"/>
  <c r="R104" i="6"/>
  <c r="J104" i="6"/>
  <c r="AS101" i="6"/>
  <c r="AP101" i="6"/>
  <c r="AI101" i="6"/>
  <c r="AS100" i="6"/>
  <c r="AP100" i="6"/>
  <c r="AI100" i="6"/>
  <c r="AS99" i="6"/>
  <c r="AP99" i="6"/>
  <c r="AI99" i="6"/>
  <c r="AS98" i="6"/>
  <c r="AP98" i="6"/>
  <c r="AI98" i="6"/>
  <c r="AS97" i="6"/>
  <c r="AP97" i="6"/>
  <c r="AI97" i="6"/>
  <c r="AI95" i="6" s="1"/>
  <c r="AS96" i="6"/>
  <c r="AP96" i="6"/>
  <c r="AI96" i="6"/>
  <c r="AH96" i="6"/>
  <c r="AH95" i="6" s="1"/>
  <c r="H96" i="6"/>
  <c r="G96" i="6"/>
  <c r="F96" i="6"/>
  <c r="E96" i="6"/>
  <c r="AX95" i="6"/>
  <c r="AW95" i="6"/>
  <c r="AV95" i="6"/>
  <c r="AU95" i="6"/>
  <c r="AT95" i="6"/>
  <c r="AR95" i="6"/>
  <c r="AQ95" i="6"/>
  <c r="AP95" i="6"/>
  <c r="AO95" i="6"/>
  <c r="AN95" i="6"/>
  <c r="AM95" i="6"/>
  <c r="AL95" i="6"/>
  <c r="AK95" i="6"/>
  <c r="AJ95" i="6"/>
  <c r="AG95" i="6"/>
  <c r="AF95" i="6"/>
  <c r="AE95" i="6"/>
  <c r="AD95" i="6"/>
  <c r="AC95" i="6"/>
  <c r="AB95" i="6"/>
  <c r="AA95" i="6"/>
  <c r="Z95" i="6"/>
  <c r="Y95" i="6"/>
  <c r="X95" i="6"/>
  <c r="W95" i="6"/>
  <c r="V95" i="6"/>
  <c r="U95" i="6"/>
  <c r="T95" i="6"/>
  <c r="S95" i="6"/>
  <c r="R95" i="6"/>
  <c r="J95" i="6"/>
  <c r="AS92" i="6"/>
  <c r="AP92" i="6"/>
  <c r="AI92" i="6"/>
  <c r="AS91" i="6"/>
  <c r="AP91" i="6"/>
  <c r="AI91" i="6"/>
  <c r="AS90" i="6"/>
  <c r="AP90" i="6"/>
  <c r="AP86" i="6" s="1"/>
  <c r="AI90" i="6"/>
  <c r="AS89" i="6"/>
  <c r="AP89" i="6"/>
  <c r="AI89" i="6"/>
  <c r="AS88" i="6"/>
  <c r="AP88" i="6"/>
  <c r="AI88" i="6"/>
  <c r="AS87" i="6"/>
  <c r="AP87" i="6"/>
  <c r="AI87" i="6"/>
  <c r="AH87" i="6"/>
  <c r="H87" i="6"/>
  <c r="G87" i="6"/>
  <c r="F87" i="6"/>
  <c r="E87" i="6"/>
  <c r="AX86" i="6"/>
  <c r="AW86" i="6"/>
  <c r="AV86" i="6"/>
  <c r="AU86" i="6"/>
  <c r="AT86" i="6"/>
  <c r="AR86" i="6"/>
  <c r="AQ86" i="6"/>
  <c r="AO86" i="6"/>
  <c r="AN86" i="6"/>
  <c r="AM86" i="6"/>
  <c r="AL86" i="6"/>
  <c r="AK86" i="6"/>
  <c r="AJ86" i="6"/>
  <c r="AH86" i="6"/>
  <c r="AG86" i="6"/>
  <c r="AF86" i="6"/>
  <c r="AE86" i="6"/>
  <c r="AD86" i="6"/>
  <c r="AC86" i="6"/>
  <c r="AB86" i="6"/>
  <c r="AA86" i="6"/>
  <c r="Z86" i="6"/>
  <c r="Y86" i="6"/>
  <c r="X86" i="6"/>
  <c r="W86" i="6"/>
  <c r="V86" i="6"/>
  <c r="U86" i="6"/>
  <c r="T86" i="6"/>
  <c r="S86" i="6"/>
  <c r="R86" i="6"/>
  <c r="J86" i="6"/>
  <c r="AS83" i="6"/>
  <c r="AP83" i="6"/>
  <c r="AI83" i="6"/>
  <c r="AS82" i="6"/>
  <c r="AP82" i="6"/>
  <c r="AI82" i="6"/>
  <c r="AS81" i="6"/>
  <c r="AP81" i="6"/>
  <c r="AI81" i="6"/>
  <c r="AS80" i="6"/>
  <c r="AP80" i="6"/>
  <c r="AI80" i="6"/>
  <c r="AS79" i="6"/>
  <c r="AS77" i="6" s="1"/>
  <c r="AP79" i="6"/>
  <c r="AI79" i="6"/>
  <c r="AS78" i="6"/>
  <c r="AP78" i="6"/>
  <c r="AP77" i="6" s="1"/>
  <c r="AI78" i="6"/>
  <c r="AH78" i="6"/>
  <c r="H78" i="6"/>
  <c r="G78" i="6"/>
  <c r="F78" i="6"/>
  <c r="E78" i="6"/>
  <c r="AX77" i="6"/>
  <c r="AW77" i="6"/>
  <c r="AV77" i="6"/>
  <c r="AU77" i="6"/>
  <c r="AT77" i="6"/>
  <c r="AR77" i="6"/>
  <c r="AQ77" i="6"/>
  <c r="AO77" i="6"/>
  <c r="AN77" i="6"/>
  <c r="AM77" i="6"/>
  <c r="AL77" i="6"/>
  <c r="AK77" i="6"/>
  <c r="AJ77" i="6"/>
  <c r="AH77" i="6"/>
  <c r="AG77" i="6"/>
  <c r="AF77" i="6"/>
  <c r="AE77" i="6"/>
  <c r="AD77" i="6"/>
  <c r="AC77" i="6"/>
  <c r="AB77" i="6"/>
  <c r="AA77" i="6"/>
  <c r="Z77" i="6"/>
  <c r="Y77" i="6"/>
  <c r="X77" i="6"/>
  <c r="W77" i="6"/>
  <c r="V77" i="6"/>
  <c r="U77" i="6"/>
  <c r="T77" i="6"/>
  <c r="S77" i="6"/>
  <c r="R77" i="6"/>
  <c r="J77" i="6"/>
  <c r="AS74" i="6"/>
  <c r="AP74" i="6"/>
  <c r="AI74" i="6"/>
  <c r="AS73" i="6"/>
  <c r="AP73" i="6"/>
  <c r="AI73" i="6"/>
  <c r="AS72" i="6"/>
  <c r="AP72" i="6"/>
  <c r="AI72" i="6"/>
  <c r="AS71" i="6"/>
  <c r="AP71" i="6"/>
  <c r="AI71" i="6"/>
  <c r="AS70" i="6"/>
  <c r="AP70" i="6"/>
  <c r="AP68" i="6" s="1"/>
  <c r="AI70" i="6"/>
  <c r="AS69" i="6"/>
  <c r="AP69" i="6"/>
  <c r="AI69" i="6"/>
  <c r="AH69" i="6"/>
  <c r="H69" i="6"/>
  <c r="G69" i="6"/>
  <c r="F69" i="6"/>
  <c r="E69" i="6"/>
  <c r="AX68" i="6"/>
  <c r="AW68" i="6"/>
  <c r="AV68" i="6"/>
  <c r="AU68" i="6"/>
  <c r="AT68" i="6"/>
  <c r="AR68" i="6"/>
  <c r="AQ68" i="6"/>
  <c r="AO68" i="6"/>
  <c r="AN68" i="6"/>
  <c r="AM68" i="6"/>
  <c r="AL68" i="6"/>
  <c r="AK68" i="6"/>
  <c r="AJ68" i="6"/>
  <c r="AH68" i="6"/>
  <c r="AG68" i="6"/>
  <c r="AF68" i="6"/>
  <c r="AE68" i="6"/>
  <c r="AD68" i="6"/>
  <c r="AC68" i="6"/>
  <c r="AB68" i="6"/>
  <c r="AA68" i="6"/>
  <c r="Z68" i="6"/>
  <c r="Y68" i="6"/>
  <c r="X68" i="6"/>
  <c r="W68" i="6"/>
  <c r="V68" i="6"/>
  <c r="U68" i="6"/>
  <c r="T68" i="6"/>
  <c r="S68" i="6"/>
  <c r="R68" i="6"/>
  <c r="J68" i="6"/>
  <c r="AS65" i="6"/>
  <c r="AP65" i="6"/>
  <c r="AI65" i="6"/>
  <c r="AS64" i="6"/>
  <c r="AP64" i="6"/>
  <c r="AI64" i="6"/>
  <c r="AS63" i="6"/>
  <c r="AP63" i="6"/>
  <c r="AI63" i="6"/>
  <c r="AS62" i="6"/>
  <c r="AP62" i="6"/>
  <c r="AI62" i="6"/>
  <c r="AS61" i="6"/>
  <c r="AP61" i="6"/>
  <c r="AI61" i="6"/>
  <c r="AI59" i="6" s="1"/>
  <c r="AS60" i="6"/>
  <c r="AP60" i="6"/>
  <c r="AI60" i="6"/>
  <c r="AH60" i="6"/>
  <c r="AH59" i="6" s="1"/>
  <c r="H60" i="6"/>
  <c r="G60" i="6"/>
  <c r="F60" i="6"/>
  <c r="E60" i="6"/>
  <c r="AX59" i="6"/>
  <c r="AW59" i="6"/>
  <c r="AV59" i="6"/>
  <c r="AU59" i="6"/>
  <c r="AT59" i="6"/>
  <c r="AR59" i="6"/>
  <c r="AQ59" i="6"/>
  <c r="AP59" i="6"/>
  <c r="AO59" i="6"/>
  <c r="AN59" i="6"/>
  <c r="AM59" i="6"/>
  <c r="AL59" i="6"/>
  <c r="AK59" i="6"/>
  <c r="AJ59" i="6"/>
  <c r="AG59" i="6"/>
  <c r="AF59" i="6"/>
  <c r="AE59" i="6"/>
  <c r="AD59" i="6"/>
  <c r="AC59" i="6"/>
  <c r="AB59" i="6"/>
  <c r="AA59" i="6"/>
  <c r="Z59" i="6"/>
  <c r="Y59" i="6"/>
  <c r="X59" i="6"/>
  <c r="W59" i="6"/>
  <c r="V59" i="6"/>
  <c r="U59" i="6"/>
  <c r="T59" i="6"/>
  <c r="S59" i="6"/>
  <c r="R59" i="6"/>
  <c r="J59" i="6"/>
  <c r="AS56" i="6"/>
  <c r="AP56" i="6"/>
  <c r="AI56" i="6"/>
  <c r="AS55" i="6"/>
  <c r="AP55" i="6"/>
  <c r="AI55" i="6"/>
  <c r="AS54" i="6"/>
  <c r="AP54" i="6"/>
  <c r="AI54" i="6"/>
  <c r="AS53" i="6"/>
  <c r="AP53" i="6"/>
  <c r="AI53" i="6"/>
  <c r="AS52" i="6"/>
  <c r="AP52" i="6"/>
  <c r="AI52" i="6"/>
  <c r="AS51" i="6"/>
  <c r="AP51" i="6"/>
  <c r="AI51" i="6"/>
  <c r="AH51" i="6"/>
  <c r="H51" i="6"/>
  <c r="G51" i="6"/>
  <c r="F51" i="6"/>
  <c r="E51" i="6"/>
  <c r="AX50" i="6"/>
  <c r="AW50" i="6"/>
  <c r="AV50" i="6"/>
  <c r="AU50" i="6"/>
  <c r="AT50" i="6"/>
  <c r="AR50" i="6"/>
  <c r="AQ50" i="6"/>
  <c r="AO50" i="6"/>
  <c r="AN50" i="6"/>
  <c r="AM50" i="6"/>
  <c r="AL50" i="6"/>
  <c r="AK50" i="6"/>
  <c r="AJ50" i="6"/>
  <c r="AH50" i="6"/>
  <c r="AG50" i="6"/>
  <c r="AF50" i="6"/>
  <c r="AE50" i="6"/>
  <c r="AD50" i="6"/>
  <c r="AC50" i="6"/>
  <c r="AB50" i="6"/>
  <c r="AA50" i="6"/>
  <c r="Z50" i="6"/>
  <c r="Y50" i="6"/>
  <c r="X50" i="6"/>
  <c r="W50" i="6"/>
  <c r="V50" i="6"/>
  <c r="U50" i="6"/>
  <c r="T50" i="6"/>
  <c r="S50" i="6"/>
  <c r="R50" i="6"/>
  <c r="J50" i="6"/>
  <c r="AS47" i="6"/>
  <c r="AP47" i="6"/>
  <c r="AI47" i="6"/>
  <c r="AS46" i="6"/>
  <c r="AP46" i="6"/>
  <c r="AI46" i="6"/>
  <c r="AS45" i="6"/>
  <c r="AP45" i="6"/>
  <c r="AI45" i="6"/>
  <c r="AS44" i="6"/>
  <c r="AP44" i="6"/>
  <c r="AI44" i="6"/>
  <c r="AS43" i="6"/>
  <c r="AP43" i="6"/>
  <c r="AP39" i="6" s="1"/>
  <c r="AI43" i="6"/>
  <c r="AS40" i="6"/>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P31" i="6"/>
  <c r="AP30" i="6" s="1"/>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39" i="6" l="1"/>
  <c r="AS68" i="6"/>
  <c r="AI86" i="6"/>
  <c r="AS104" i="6"/>
  <c r="AS59" i="6"/>
  <c r="AI77" i="6"/>
  <c r="AS95" i="6"/>
  <c r="AI39" i="6"/>
  <c r="AP50" i="6"/>
  <c r="AS50" i="6"/>
  <c r="AI68" i="6"/>
  <c r="AS86" i="6"/>
  <c r="AI104" i="6"/>
  <c r="AS167" i="6"/>
  <c r="AI30" i="6"/>
  <c r="AS30" i="6"/>
  <c r="AP21" i="6"/>
  <c r="AS21" i="6"/>
  <c r="AS113" i="6"/>
  <c r="AI167" i="6"/>
  <c r="AI113" i="6"/>
  <c r="AI50"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23" i="6" l="1"/>
  <c r="I114" i="6"/>
  <c r="I105" i="6"/>
  <c r="I96" i="6"/>
  <c r="I87" i="6"/>
  <c r="I78" i="6"/>
  <c r="I69" i="6"/>
  <c r="I60" i="6"/>
  <c r="I51"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5" i="6" l="1"/>
  <c r="C186" i="6"/>
  <c r="C177" i="6"/>
  <c r="C168" i="6"/>
  <c r="C159" i="6"/>
  <c r="C150" i="6"/>
  <c r="C141" i="6"/>
  <c r="C132" i="6"/>
  <c r="C123" i="6"/>
  <c r="C96" i="6"/>
  <c r="B195" i="6"/>
  <c r="B186" i="6"/>
  <c r="B177" i="6"/>
  <c r="B168" i="6"/>
  <c r="B159" i="6"/>
  <c r="B150" i="6"/>
  <c r="B141" i="6"/>
  <c r="B132" i="6"/>
  <c r="B123" i="6"/>
  <c r="B114" i="6"/>
  <c r="B105" i="6"/>
  <c r="B96" i="6"/>
  <c r="B87" i="6"/>
  <c r="B78" i="6"/>
  <c r="B69" i="6"/>
  <c r="B60" i="6"/>
  <c r="B51" i="6"/>
  <c r="B40" i="6"/>
  <c r="B22" i="6"/>
  <c r="B31" i="6"/>
  <c r="C114" i="6"/>
  <c r="C105" i="6"/>
  <c r="C87" i="6"/>
  <c r="C78" i="6"/>
  <c r="C69" i="6"/>
  <c r="C60" i="6"/>
  <c r="C51" i="6"/>
  <c r="C40" i="6"/>
  <c r="C22" i="6"/>
  <c r="C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F117" i="5"/>
  <c r="K117" i="5" s="1"/>
  <c r="Q117" i="5" s="1"/>
  <c r="F116" i="5"/>
  <c r="K116" i="5" s="1"/>
  <c r="Q116" i="5" s="1"/>
  <c r="F115" i="5"/>
  <c r="K115" i="5" s="1"/>
  <c r="Q115" i="5" s="1"/>
  <c r="F114" i="5"/>
  <c r="K114" i="5" s="1"/>
  <c r="Q114" i="5" s="1"/>
  <c r="K113" i="5"/>
  <c r="Q113" i="5" s="1"/>
  <c r="F113" i="5"/>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M109" i="5"/>
  <c r="AT109" i="5" s="1"/>
  <c r="BA109" i="5" s="1"/>
  <c r="AL109" i="5"/>
  <c r="AS109" i="5" s="1"/>
  <c r="AZ109" i="5" s="1"/>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G99" i="5"/>
  <c r="AN99" i="5" s="1"/>
  <c r="AA99" i="5"/>
  <c r="AH99" i="5" s="1"/>
  <c r="AO99" i="5" s="1"/>
  <c r="F99" i="5"/>
  <c r="K99" i="5" s="1"/>
  <c r="Q99" i="5" s="1"/>
  <c r="F98" i="5"/>
  <c r="K98" i="5" s="1"/>
  <c r="Q98" i="5" s="1"/>
  <c r="F97" i="5"/>
  <c r="K97" i="5" s="1"/>
  <c r="Q97" i="5" s="1"/>
  <c r="F96" i="5"/>
  <c r="K96" i="5" s="1"/>
  <c r="Q96" i="5" s="1"/>
  <c r="AS95" i="5"/>
  <c r="AZ95" i="5" s="1"/>
  <c r="AM95" i="5"/>
  <c r="AT95" i="5" s="1"/>
  <c r="BA95" i="5" s="1"/>
  <c r="AL95" i="5"/>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K90" i="5"/>
  <c r="Q90" i="5" s="1"/>
  <c r="F90" i="5"/>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K82" i="5"/>
  <c r="Q82" i="5" s="1"/>
  <c r="F82" i="5"/>
  <c r="F81" i="5"/>
  <c r="K81" i="5" s="1"/>
  <c r="Q81" i="5" s="1"/>
  <c r="F80" i="5"/>
  <c r="K80" i="5" s="1"/>
  <c r="Q80" i="5" s="1"/>
  <c r="F79" i="5"/>
  <c r="K79" i="5" s="1"/>
  <c r="Q79" i="5" s="1"/>
  <c r="F78" i="5"/>
  <c r="K78" i="5" s="1"/>
  <c r="Q78" i="5" s="1"/>
  <c r="F77" i="5"/>
  <c r="K77" i="5" s="1"/>
  <c r="Q77" i="5" s="1"/>
  <c r="F76" i="5"/>
  <c r="K76" i="5" s="1"/>
  <c r="Q76" i="5" s="1"/>
  <c r="F75" i="5"/>
  <c r="K75" i="5" s="1"/>
  <c r="Q75" i="5" s="1"/>
  <c r="K74" i="5"/>
  <c r="Q74" i="5" s="1"/>
  <c r="F74" i="5"/>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K66" i="5"/>
  <c r="Q66" i="5" s="1"/>
  <c r="F66" i="5"/>
  <c r="F65" i="5"/>
  <c r="K65" i="5" s="1"/>
  <c r="Q65" i="5" s="1"/>
  <c r="F64" i="5"/>
  <c r="K64" i="5" s="1"/>
  <c r="Q64" i="5" s="1"/>
  <c r="F63" i="5"/>
  <c r="K63" i="5" s="1"/>
  <c r="Q63" i="5" s="1"/>
  <c r="F62" i="5"/>
  <c r="K62" i="5" s="1"/>
  <c r="Q62" i="5" s="1"/>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K52" i="5"/>
  <c r="Q52" i="5" s="1"/>
  <c r="F52" i="5"/>
  <c r="Q51" i="5"/>
  <c r="F51" i="5"/>
  <c r="K51" i="5" s="1"/>
  <c r="K50" i="5"/>
  <c r="Q50" i="5" s="1"/>
  <c r="F50" i="5"/>
  <c r="Q49" i="5"/>
  <c r="F49" i="5"/>
  <c r="K49" i="5" s="1"/>
  <c r="K48" i="5"/>
  <c r="Q48" i="5" s="1"/>
  <c r="F48" i="5"/>
  <c r="Q47" i="5"/>
  <c r="F47" i="5"/>
  <c r="K47" i="5" s="1"/>
  <c r="K46" i="5"/>
  <c r="Q46" i="5" s="1"/>
  <c r="F46" i="5"/>
  <c r="Q45" i="5"/>
  <c r="F45" i="5"/>
  <c r="K45" i="5" s="1"/>
  <c r="F44" i="5"/>
  <c r="K44" i="5" s="1"/>
  <c r="Q44" i="5" s="1"/>
  <c r="F43" i="5"/>
  <c r="K43" i="5" s="1"/>
  <c r="Q43" i="5" s="1"/>
  <c r="F42" i="5"/>
  <c r="K42" i="5" s="1"/>
  <c r="Q42" i="5" s="1"/>
  <c r="F41" i="5"/>
  <c r="K41" i="5" s="1"/>
  <c r="Q41" i="5" s="1"/>
  <c r="F40" i="5"/>
  <c r="K40" i="5" s="1"/>
  <c r="Q40" i="5" s="1"/>
  <c r="F39" i="5"/>
  <c r="K39" i="5" s="1"/>
  <c r="Q39" i="5" s="1"/>
  <c r="F38" i="5"/>
  <c r="K38" i="5" s="1"/>
  <c r="Q38" i="5" s="1"/>
  <c r="K37" i="5"/>
  <c r="Q37" i="5" s="1"/>
  <c r="F37" i="5"/>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F31" i="5"/>
  <c r="K31" i="5" s="1"/>
  <c r="Q31" i="5" s="1"/>
  <c r="F30" i="5"/>
  <c r="K30" i="5" s="1"/>
  <c r="Q30" i="5" s="1"/>
  <c r="F29" i="5"/>
  <c r="K29" i="5" s="1"/>
  <c r="Q29" i="5" s="1"/>
  <c r="F28" i="5"/>
  <c r="K28" i="5" s="1"/>
  <c r="Q28" i="5" s="1"/>
  <c r="K27" i="5"/>
  <c r="Q27" i="5" s="1"/>
  <c r="F27" i="5"/>
  <c r="F26" i="5"/>
  <c r="K26" i="5" s="1"/>
  <c r="Q26" i="5" s="1"/>
  <c r="F25" i="5"/>
  <c r="K25" i="5" s="1"/>
  <c r="Q25" i="5" s="1"/>
  <c r="F24" i="5"/>
  <c r="K24" i="5" s="1"/>
  <c r="Q24" i="5" s="1"/>
  <c r="F23" i="5"/>
  <c r="K23" i="5" s="1"/>
  <c r="Q23" i="5" s="1"/>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K11" i="5"/>
  <c r="Q11" i="5" s="1"/>
  <c r="F11" i="5"/>
  <c r="F10" i="5"/>
  <c r="K10" i="5" s="1"/>
  <c r="Q10" i="5" s="1"/>
  <c r="AM9" i="5"/>
  <c r="AT9" i="5" s="1"/>
  <c r="BA9" i="5" s="1"/>
  <c r="AL9" i="5"/>
  <c r="AS9" i="5" s="1"/>
  <c r="AZ9" i="5" s="1"/>
  <c r="AK9" i="5"/>
  <c r="AR9" i="5" s="1"/>
  <c r="AY9" i="5" s="1"/>
  <c r="AJ9" i="5"/>
  <c r="AQ9" i="5" s="1"/>
  <c r="AX9" i="5" s="1"/>
  <c r="AB9" i="5"/>
  <c r="AI9" i="5" s="1"/>
  <c r="AP9" i="5" s="1"/>
  <c r="AW9" i="5" s="1"/>
  <c r="AA9" i="5"/>
  <c r="F9" i="5"/>
  <c r="K9" i="5" s="1"/>
  <c r="Q9" i="5" s="1"/>
  <c r="AG69" i="5" l="1"/>
  <c r="AN69" i="5" s="1"/>
  <c r="AG125" i="5"/>
  <c r="AG133" i="5"/>
  <c r="AN211" i="5"/>
  <c r="AI69" i="5"/>
  <c r="AP69" i="5" s="1"/>
  <c r="AW69" i="5" s="1"/>
  <c r="AG9" i="5"/>
  <c r="AN9" i="5" s="1"/>
  <c r="AH9" i="5"/>
  <c r="AO9" i="5" s="1"/>
  <c r="AG95" i="5"/>
  <c r="AN95" i="5" s="1"/>
  <c r="AH109" i="5"/>
  <c r="AO109" i="5" s="1"/>
  <c r="AG109" i="5"/>
  <c r="AN109" i="5" s="1"/>
  <c r="AN111" i="5"/>
  <c r="AN139" i="5"/>
  <c r="AO139" i="5"/>
  <c r="AU139" i="5" s="1"/>
  <c r="BB186" i="5"/>
  <c r="AH186" i="5"/>
  <c r="AK186" i="5"/>
  <c r="AR186" i="5" s="1"/>
  <c r="AN218" i="5"/>
  <c r="AG275" i="5"/>
  <c r="AN283" i="5"/>
  <c r="AU283" i="5" s="1"/>
  <c r="AH133" i="5"/>
  <c r="AP211" i="5"/>
  <c r="AW211" i="5" s="1"/>
  <c r="BB211" i="5" s="1"/>
  <c r="C6" i="6"/>
  <c r="L5" i="6"/>
  <c r="K6" i="6"/>
  <c r="Y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11"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109" i="5" l="1"/>
  <c r="BC69" i="5"/>
  <c r="BC95" i="5"/>
  <c r="BC53" i="5"/>
  <c r="BC221" i="5"/>
  <c r="BC99" i="5"/>
  <c r="AN186" i="5"/>
  <c r="BC186" i="5" s="1"/>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50" authorId="2">
      <text>
        <r>
          <rPr>
            <b/>
            <sz val="8"/>
            <color indexed="81"/>
            <rFont val="Tahoma"/>
            <family val="2"/>
          </rPr>
          <t>PRIMERA INFANCIA (0 a 5 años)</t>
        </r>
        <r>
          <rPr>
            <sz val="8"/>
            <color indexed="81"/>
            <rFont val="Tahoma"/>
            <family val="2"/>
          </rPr>
          <t xml:space="preserve">
</t>
        </r>
      </text>
    </comment>
    <comment ref="AK50" authorId="2">
      <text>
        <r>
          <rPr>
            <b/>
            <sz val="8"/>
            <color indexed="81"/>
            <rFont val="Tahoma"/>
            <family val="2"/>
          </rPr>
          <t>INFANCIA (6 a 11 años)</t>
        </r>
        <r>
          <rPr>
            <sz val="8"/>
            <color indexed="81"/>
            <rFont val="Tahoma"/>
            <family val="2"/>
          </rPr>
          <t xml:space="preserve">
</t>
        </r>
      </text>
    </comment>
    <comment ref="AL50" authorId="2">
      <text>
        <r>
          <rPr>
            <b/>
            <sz val="8"/>
            <color indexed="81"/>
            <rFont val="Tahoma"/>
            <family val="2"/>
          </rPr>
          <t>ADOLESCENCIA (12 A 17 años)</t>
        </r>
      </text>
    </comment>
    <comment ref="AM50" authorId="2">
      <text>
        <r>
          <rPr>
            <b/>
            <sz val="8"/>
            <color indexed="81"/>
            <rFont val="Tahoma"/>
            <family val="2"/>
          </rPr>
          <t>JUVENTUD (18 a 28 años)</t>
        </r>
        <r>
          <rPr>
            <sz val="8"/>
            <color indexed="81"/>
            <rFont val="Tahoma"/>
            <family val="2"/>
          </rPr>
          <t xml:space="preserve">
</t>
        </r>
      </text>
    </comment>
    <comment ref="AN50" authorId="2">
      <text>
        <r>
          <rPr>
            <b/>
            <sz val="8"/>
            <color indexed="81"/>
            <rFont val="Tahoma"/>
            <family val="2"/>
          </rPr>
          <t xml:space="preserve"> ADULTO (29 a 60 años)</t>
        </r>
        <r>
          <rPr>
            <sz val="8"/>
            <color indexed="81"/>
            <rFont val="Tahoma"/>
            <family val="2"/>
          </rPr>
          <t xml:space="preserve">
</t>
        </r>
      </text>
    </comment>
    <comment ref="AO50" authorId="2">
      <text>
        <r>
          <rPr>
            <b/>
            <sz val="8"/>
            <color indexed="81"/>
            <rFont val="Tahoma"/>
            <family val="2"/>
          </rPr>
          <t>ADULTO MAYOR  (61 años en adelante)</t>
        </r>
        <r>
          <rPr>
            <sz val="8"/>
            <color indexed="81"/>
            <rFont val="Tahoma"/>
            <family val="2"/>
          </rPr>
          <t xml:space="preserve">
</t>
        </r>
      </text>
    </comment>
    <comment ref="AQ50" authorId="2">
      <text>
        <r>
          <rPr>
            <b/>
            <sz val="8"/>
            <color indexed="81"/>
            <rFont val="Tahoma"/>
            <family val="2"/>
          </rPr>
          <t>MUJERES</t>
        </r>
        <r>
          <rPr>
            <sz val="8"/>
            <color indexed="81"/>
            <rFont val="Tahoma"/>
            <family val="2"/>
          </rPr>
          <t xml:space="preserve">
</t>
        </r>
      </text>
    </comment>
    <comment ref="AR50" authorId="2">
      <text>
        <r>
          <rPr>
            <b/>
            <sz val="8"/>
            <color indexed="81"/>
            <rFont val="Tahoma"/>
            <family val="2"/>
          </rPr>
          <t>HOMBRES</t>
        </r>
      </text>
    </comment>
    <comment ref="AT50" authorId="2">
      <text>
        <r>
          <rPr>
            <b/>
            <sz val="8"/>
            <color indexed="81"/>
            <rFont val="Tahoma"/>
            <family val="2"/>
          </rPr>
          <t>VÍCTIMAS CONFLICTO ARMADO</t>
        </r>
        <r>
          <rPr>
            <sz val="8"/>
            <color indexed="81"/>
            <rFont val="Tahoma"/>
            <family val="2"/>
          </rPr>
          <t xml:space="preserve">
</t>
        </r>
      </text>
    </comment>
    <comment ref="AV50" authorId="2">
      <text>
        <r>
          <rPr>
            <b/>
            <sz val="8"/>
            <color indexed="81"/>
            <rFont val="Tahoma"/>
            <family val="2"/>
          </rPr>
          <t>DISCAPACITADOS</t>
        </r>
        <r>
          <rPr>
            <sz val="8"/>
            <color indexed="81"/>
            <rFont val="Tahoma"/>
            <family val="2"/>
          </rPr>
          <t xml:space="preserve">
</t>
        </r>
      </text>
    </comment>
    <comment ref="AW50" authorId="2">
      <text>
        <r>
          <rPr>
            <b/>
            <sz val="8"/>
            <color indexed="81"/>
            <rFont val="Tahoma"/>
            <family val="2"/>
          </rPr>
          <t>AFROCOLOMBIANO O RAIZAL</t>
        </r>
      </text>
    </comment>
    <comment ref="AX50" authorId="2">
      <text>
        <r>
          <rPr>
            <b/>
            <sz val="8"/>
            <color indexed="81"/>
            <rFont val="Tahoma"/>
            <family val="2"/>
          </rPr>
          <t>INDÍGENAS</t>
        </r>
        <r>
          <rPr>
            <sz val="8"/>
            <color indexed="81"/>
            <rFont val="Tahoma"/>
            <family val="2"/>
          </rPr>
          <t xml:space="preserve">
</t>
        </r>
      </text>
    </comment>
    <comment ref="AY50" authorId="1">
      <text>
        <r>
          <rPr>
            <b/>
            <sz val="9"/>
            <color indexed="81"/>
            <rFont val="Tahoma"/>
            <family val="2"/>
          </rPr>
          <t>MEDIO DE EVIDENCIA. INFORME, RESGISTRO FOTOGRAFICO, PLANILLA, ETC</t>
        </r>
      </text>
    </comment>
    <comment ref="AJ59" authorId="2">
      <text>
        <r>
          <rPr>
            <b/>
            <sz val="8"/>
            <color indexed="81"/>
            <rFont val="Tahoma"/>
            <family val="2"/>
          </rPr>
          <t>PRIMERA INFANCIA (0 a 5 años)</t>
        </r>
        <r>
          <rPr>
            <sz val="8"/>
            <color indexed="81"/>
            <rFont val="Tahoma"/>
            <family val="2"/>
          </rPr>
          <t xml:space="preserve">
</t>
        </r>
      </text>
    </comment>
    <comment ref="AK59" authorId="2">
      <text>
        <r>
          <rPr>
            <b/>
            <sz val="8"/>
            <color indexed="81"/>
            <rFont val="Tahoma"/>
            <family val="2"/>
          </rPr>
          <t>INFANCIA (6 a 11 años)</t>
        </r>
        <r>
          <rPr>
            <sz val="8"/>
            <color indexed="81"/>
            <rFont val="Tahoma"/>
            <family val="2"/>
          </rPr>
          <t xml:space="preserve">
</t>
        </r>
      </text>
    </comment>
    <comment ref="AL59" authorId="2">
      <text>
        <r>
          <rPr>
            <b/>
            <sz val="8"/>
            <color indexed="81"/>
            <rFont val="Tahoma"/>
            <family val="2"/>
          </rPr>
          <t>ADOLESCENCIA (12 A 17 años)</t>
        </r>
      </text>
    </comment>
    <comment ref="AM59" authorId="2">
      <text>
        <r>
          <rPr>
            <b/>
            <sz val="8"/>
            <color indexed="81"/>
            <rFont val="Tahoma"/>
            <family val="2"/>
          </rPr>
          <t>JUVENTUD (18 a 28 años)</t>
        </r>
        <r>
          <rPr>
            <sz val="8"/>
            <color indexed="81"/>
            <rFont val="Tahoma"/>
            <family val="2"/>
          </rPr>
          <t xml:space="preserve">
</t>
        </r>
      </text>
    </comment>
    <comment ref="AN59" authorId="2">
      <text>
        <r>
          <rPr>
            <b/>
            <sz val="8"/>
            <color indexed="81"/>
            <rFont val="Tahoma"/>
            <family val="2"/>
          </rPr>
          <t xml:space="preserve"> ADULTO (29 a 60 años)</t>
        </r>
        <r>
          <rPr>
            <sz val="8"/>
            <color indexed="81"/>
            <rFont val="Tahoma"/>
            <family val="2"/>
          </rPr>
          <t xml:space="preserve">
</t>
        </r>
      </text>
    </comment>
    <comment ref="AO59" authorId="2">
      <text>
        <r>
          <rPr>
            <b/>
            <sz val="8"/>
            <color indexed="81"/>
            <rFont val="Tahoma"/>
            <family val="2"/>
          </rPr>
          <t>ADULTO MAYOR  (61 años en adelante)</t>
        </r>
        <r>
          <rPr>
            <sz val="8"/>
            <color indexed="81"/>
            <rFont val="Tahoma"/>
            <family val="2"/>
          </rPr>
          <t xml:space="preserve">
</t>
        </r>
      </text>
    </comment>
    <comment ref="AQ59" authorId="2">
      <text>
        <r>
          <rPr>
            <b/>
            <sz val="8"/>
            <color indexed="81"/>
            <rFont val="Tahoma"/>
            <family val="2"/>
          </rPr>
          <t>MUJERES</t>
        </r>
        <r>
          <rPr>
            <sz val="8"/>
            <color indexed="81"/>
            <rFont val="Tahoma"/>
            <family val="2"/>
          </rPr>
          <t xml:space="preserve">
</t>
        </r>
      </text>
    </comment>
    <comment ref="AR59" authorId="2">
      <text>
        <r>
          <rPr>
            <b/>
            <sz val="8"/>
            <color indexed="81"/>
            <rFont val="Tahoma"/>
            <family val="2"/>
          </rPr>
          <t>HOMBRES</t>
        </r>
      </text>
    </comment>
    <comment ref="AT59" authorId="2">
      <text>
        <r>
          <rPr>
            <b/>
            <sz val="8"/>
            <color indexed="81"/>
            <rFont val="Tahoma"/>
            <family val="2"/>
          </rPr>
          <t>VÍCTIMAS CONFLICTO ARMADO</t>
        </r>
        <r>
          <rPr>
            <sz val="8"/>
            <color indexed="81"/>
            <rFont val="Tahoma"/>
            <family val="2"/>
          </rPr>
          <t xml:space="preserve">
</t>
        </r>
      </text>
    </comment>
    <comment ref="AV59" authorId="2">
      <text>
        <r>
          <rPr>
            <b/>
            <sz val="8"/>
            <color indexed="81"/>
            <rFont val="Tahoma"/>
            <family val="2"/>
          </rPr>
          <t>DISCAPACITADOS</t>
        </r>
        <r>
          <rPr>
            <sz val="8"/>
            <color indexed="81"/>
            <rFont val="Tahoma"/>
            <family val="2"/>
          </rPr>
          <t xml:space="preserve">
</t>
        </r>
      </text>
    </comment>
    <comment ref="AW59" authorId="2">
      <text>
        <r>
          <rPr>
            <b/>
            <sz val="8"/>
            <color indexed="81"/>
            <rFont val="Tahoma"/>
            <family val="2"/>
          </rPr>
          <t>AFROCOLOMBIANO O RAIZAL</t>
        </r>
      </text>
    </comment>
    <comment ref="AX59" authorId="2">
      <text>
        <r>
          <rPr>
            <b/>
            <sz val="8"/>
            <color indexed="81"/>
            <rFont val="Tahoma"/>
            <family val="2"/>
          </rPr>
          <t>INDÍGENAS</t>
        </r>
        <r>
          <rPr>
            <sz val="8"/>
            <color indexed="81"/>
            <rFont val="Tahoma"/>
            <family val="2"/>
          </rPr>
          <t xml:space="preserve">
</t>
        </r>
      </text>
    </comment>
    <comment ref="AY59" authorId="1">
      <text>
        <r>
          <rPr>
            <b/>
            <sz val="9"/>
            <color indexed="81"/>
            <rFont val="Tahoma"/>
            <family val="2"/>
          </rPr>
          <t>MEDIO DE EVIDENCIA. INFORME, RESGISTRO FOTOGRAFICO, PLANILLA, ETC</t>
        </r>
      </text>
    </comment>
    <comment ref="AJ68" authorId="2">
      <text>
        <r>
          <rPr>
            <b/>
            <sz val="8"/>
            <color indexed="81"/>
            <rFont val="Tahoma"/>
            <family val="2"/>
          </rPr>
          <t>PRIMERA INFANCIA (0 a 5 años)</t>
        </r>
        <r>
          <rPr>
            <sz val="8"/>
            <color indexed="81"/>
            <rFont val="Tahoma"/>
            <family val="2"/>
          </rPr>
          <t xml:space="preserve">
</t>
        </r>
      </text>
    </comment>
    <comment ref="AK68" authorId="2">
      <text>
        <r>
          <rPr>
            <b/>
            <sz val="8"/>
            <color indexed="81"/>
            <rFont val="Tahoma"/>
            <family val="2"/>
          </rPr>
          <t>INFANCIA (6 a 11 años)</t>
        </r>
        <r>
          <rPr>
            <sz val="8"/>
            <color indexed="81"/>
            <rFont val="Tahoma"/>
            <family val="2"/>
          </rPr>
          <t xml:space="preserve">
</t>
        </r>
      </text>
    </comment>
    <comment ref="AL68" authorId="2">
      <text>
        <r>
          <rPr>
            <b/>
            <sz val="8"/>
            <color indexed="81"/>
            <rFont val="Tahoma"/>
            <family val="2"/>
          </rPr>
          <t>ADOLESCENCIA (12 A 17 años)</t>
        </r>
      </text>
    </comment>
    <comment ref="AM68" authorId="2">
      <text>
        <r>
          <rPr>
            <b/>
            <sz val="8"/>
            <color indexed="81"/>
            <rFont val="Tahoma"/>
            <family val="2"/>
          </rPr>
          <t>JUVENTUD (18 a 28 años)</t>
        </r>
        <r>
          <rPr>
            <sz val="8"/>
            <color indexed="81"/>
            <rFont val="Tahoma"/>
            <family val="2"/>
          </rPr>
          <t xml:space="preserve">
</t>
        </r>
      </text>
    </comment>
    <comment ref="AN68" authorId="2">
      <text>
        <r>
          <rPr>
            <b/>
            <sz val="8"/>
            <color indexed="81"/>
            <rFont val="Tahoma"/>
            <family val="2"/>
          </rPr>
          <t xml:space="preserve"> ADULTO (29 a 60 años)</t>
        </r>
        <r>
          <rPr>
            <sz val="8"/>
            <color indexed="81"/>
            <rFont val="Tahoma"/>
            <family val="2"/>
          </rPr>
          <t xml:space="preserve">
</t>
        </r>
      </text>
    </comment>
    <comment ref="AO68" authorId="2">
      <text>
        <r>
          <rPr>
            <b/>
            <sz val="8"/>
            <color indexed="81"/>
            <rFont val="Tahoma"/>
            <family val="2"/>
          </rPr>
          <t>ADULTO MAYOR  (61 años en adelante)</t>
        </r>
        <r>
          <rPr>
            <sz val="8"/>
            <color indexed="81"/>
            <rFont val="Tahoma"/>
            <family val="2"/>
          </rPr>
          <t xml:space="preserve">
</t>
        </r>
      </text>
    </comment>
    <comment ref="AQ68" authorId="2">
      <text>
        <r>
          <rPr>
            <b/>
            <sz val="8"/>
            <color indexed="81"/>
            <rFont val="Tahoma"/>
            <family val="2"/>
          </rPr>
          <t>MUJERES</t>
        </r>
        <r>
          <rPr>
            <sz val="8"/>
            <color indexed="81"/>
            <rFont val="Tahoma"/>
            <family val="2"/>
          </rPr>
          <t xml:space="preserve">
</t>
        </r>
      </text>
    </comment>
    <comment ref="AR68" authorId="2">
      <text>
        <r>
          <rPr>
            <b/>
            <sz val="8"/>
            <color indexed="81"/>
            <rFont val="Tahoma"/>
            <family val="2"/>
          </rPr>
          <t>HOMBRES</t>
        </r>
      </text>
    </comment>
    <comment ref="AT68" authorId="2">
      <text>
        <r>
          <rPr>
            <b/>
            <sz val="8"/>
            <color indexed="81"/>
            <rFont val="Tahoma"/>
            <family val="2"/>
          </rPr>
          <t>VÍCTIMAS CONFLICTO ARMADO</t>
        </r>
        <r>
          <rPr>
            <sz val="8"/>
            <color indexed="81"/>
            <rFont val="Tahoma"/>
            <family val="2"/>
          </rPr>
          <t xml:space="preserve">
</t>
        </r>
      </text>
    </comment>
    <comment ref="AV68" authorId="2">
      <text>
        <r>
          <rPr>
            <b/>
            <sz val="8"/>
            <color indexed="81"/>
            <rFont val="Tahoma"/>
            <family val="2"/>
          </rPr>
          <t>DISCAPACITADOS</t>
        </r>
        <r>
          <rPr>
            <sz val="8"/>
            <color indexed="81"/>
            <rFont val="Tahoma"/>
            <family val="2"/>
          </rPr>
          <t xml:space="preserve">
</t>
        </r>
      </text>
    </comment>
    <comment ref="AW68" authorId="2">
      <text>
        <r>
          <rPr>
            <b/>
            <sz val="8"/>
            <color indexed="81"/>
            <rFont val="Tahoma"/>
            <family val="2"/>
          </rPr>
          <t>AFROCOLOMBIANO O RAIZAL</t>
        </r>
      </text>
    </comment>
    <comment ref="AX68" authorId="2">
      <text>
        <r>
          <rPr>
            <b/>
            <sz val="8"/>
            <color indexed="81"/>
            <rFont val="Tahoma"/>
            <family val="2"/>
          </rPr>
          <t>INDÍGENAS</t>
        </r>
        <r>
          <rPr>
            <sz val="8"/>
            <color indexed="81"/>
            <rFont val="Tahoma"/>
            <family val="2"/>
          </rPr>
          <t xml:space="preserve">
</t>
        </r>
      </text>
    </comment>
    <comment ref="AY68" authorId="1">
      <text>
        <r>
          <rPr>
            <b/>
            <sz val="9"/>
            <color indexed="81"/>
            <rFont val="Tahoma"/>
            <family val="2"/>
          </rPr>
          <t>MEDIO DE EVIDENCIA. INFORME, RESGISTRO FOTOGRAFICO, PLANILLA, ETC</t>
        </r>
      </text>
    </comment>
    <comment ref="AJ77" authorId="2">
      <text>
        <r>
          <rPr>
            <b/>
            <sz val="8"/>
            <color indexed="81"/>
            <rFont val="Tahoma"/>
            <family val="2"/>
          </rPr>
          <t>PRIMERA INFANCIA (0 a 5 años)</t>
        </r>
        <r>
          <rPr>
            <sz val="8"/>
            <color indexed="81"/>
            <rFont val="Tahoma"/>
            <family val="2"/>
          </rPr>
          <t xml:space="preserve">
</t>
        </r>
      </text>
    </comment>
    <comment ref="AK77" authorId="2">
      <text>
        <r>
          <rPr>
            <b/>
            <sz val="8"/>
            <color indexed="81"/>
            <rFont val="Tahoma"/>
            <family val="2"/>
          </rPr>
          <t>INFANCIA (6 a 11 años)</t>
        </r>
        <r>
          <rPr>
            <sz val="8"/>
            <color indexed="81"/>
            <rFont val="Tahoma"/>
            <family val="2"/>
          </rPr>
          <t xml:space="preserve">
</t>
        </r>
      </text>
    </comment>
    <comment ref="AL77" authorId="2">
      <text>
        <r>
          <rPr>
            <b/>
            <sz val="8"/>
            <color indexed="81"/>
            <rFont val="Tahoma"/>
            <family val="2"/>
          </rPr>
          <t>ADOLESCENCIA (12 A 17 años)</t>
        </r>
      </text>
    </comment>
    <comment ref="AM77" authorId="2">
      <text>
        <r>
          <rPr>
            <b/>
            <sz val="8"/>
            <color indexed="81"/>
            <rFont val="Tahoma"/>
            <family val="2"/>
          </rPr>
          <t>JUVENTUD (18 a 28 años)</t>
        </r>
        <r>
          <rPr>
            <sz val="8"/>
            <color indexed="81"/>
            <rFont val="Tahoma"/>
            <family val="2"/>
          </rPr>
          <t xml:space="preserve">
</t>
        </r>
      </text>
    </comment>
    <comment ref="AN77" authorId="2">
      <text>
        <r>
          <rPr>
            <b/>
            <sz val="8"/>
            <color indexed="81"/>
            <rFont val="Tahoma"/>
            <family val="2"/>
          </rPr>
          <t xml:space="preserve"> ADULTO (29 a 60 años)</t>
        </r>
        <r>
          <rPr>
            <sz val="8"/>
            <color indexed="81"/>
            <rFont val="Tahoma"/>
            <family val="2"/>
          </rPr>
          <t xml:space="preserve">
</t>
        </r>
      </text>
    </comment>
    <comment ref="AO77" authorId="2">
      <text>
        <r>
          <rPr>
            <b/>
            <sz val="8"/>
            <color indexed="81"/>
            <rFont val="Tahoma"/>
            <family val="2"/>
          </rPr>
          <t>ADULTO MAYOR  (61 años en adelante)</t>
        </r>
        <r>
          <rPr>
            <sz val="8"/>
            <color indexed="81"/>
            <rFont val="Tahoma"/>
            <family val="2"/>
          </rPr>
          <t xml:space="preserve">
</t>
        </r>
      </text>
    </comment>
    <comment ref="AQ77" authorId="2">
      <text>
        <r>
          <rPr>
            <b/>
            <sz val="8"/>
            <color indexed="81"/>
            <rFont val="Tahoma"/>
            <family val="2"/>
          </rPr>
          <t>MUJERES</t>
        </r>
        <r>
          <rPr>
            <sz val="8"/>
            <color indexed="81"/>
            <rFont val="Tahoma"/>
            <family val="2"/>
          </rPr>
          <t xml:space="preserve">
</t>
        </r>
      </text>
    </comment>
    <comment ref="AR77" authorId="2">
      <text>
        <r>
          <rPr>
            <b/>
            <sz val="8"/>
            <color indexed="81"/>
            <rFont val="Tahoma"/>
            <family val="2"/>
          </rPr>
          <t>HOMBRES</t>
        </r>
      </text>
    </comment>
    <comment ref="AT77" authorId="2">
      <text>
        <r>
          <rPr>
            <b/>
            <sz val="8"/>
            <color indexed="81"/>
            <rFont val="Tahoma"/>
            <family val="2"/>
          </rPr>
          <t>VÍCTIMAS CONFLICTO ARMADO</t>
        </r>
        <r>
          <rPr>
            <sz val="8"/>
            <color indexed="81"/>
            <rFont val="Tahoma"/>
            <family val="2"/>
          </rPr>
          <t xml:space="preserve">
</t>
        </r>
      </text>
    </comment>
    <comment ref="AV77" authorId="2">
      <text>
        <r>
          <rPr>
            <b/>
            <sz val="8"/>
            <color indexed="81"/>
            <rFont val="Tahoma"/>
            <family val="2"/>
          </rPr>
          <t>DISCAPACITADOS</t>
        </r>
        <r>
          <rPr>
            <sz val="8"/>
            <color indexed="81"/>
            <rFont val="Tahoma"/>
            <family val="2"/>
          </rPr>
          <t xml:space="preserve">
</t>
        </r>
      </text>
    </comment>
    <comment ref="AW77" authorId="2">
      <text>
        <r>
          <rPr>
            <b/>
            <sz val="8"/>
            <color indexed="81"/>
            <rFont val="Tahoma"/>
            <family val="2"/>
          </rPr>
          <t>AFROCOLOMBIANO O RAIZAL</t>
        </r>
      </text>
    </comment>
    <comment ref="AX77" authorId="2">
      <text>
        <r>
          <rPr>
            <b/>
            <sz val="8"/>
            <color indexed="81"/>
            <rFont val="Tahoma"/>
            <family val="2"/>
          </rPr>
          <t>INDÍGENAS</t>
        </r>
        <r>
          <rPr>
            <sz val="8"/>
            <color indexed="81"/>
            <rFont val="Tahoma"/>
            <family val="2"/>
          </rPr>
          <t xml:space="preserve">
</t>
        </r>
      </text>
    </comment>
    <comment ref="AY77" authorId="1">
      <text>
        <r>
          <rPr>
            <b/>
            <sz val="9"/>
            <color indexed="81"/>
            <rFont val="Tahoma"/>
            <family val="2"/>
          </rPr>
          <t>MEDIO DE EVIDENCIA. INFORME, RESGISTRO FOTOGRAFICO, PLANILLA, ETC</t>
        </r>
      </text>
    </comment>
    <comment ref="AJ86" authorId="2">
      <text>
        <r>
          <rPr>
            <b/>
            <sz val="8"/>
            <color indexed="81"/>
            <rFont val="Tahoma"/>
            <family val="2"/>
          </rPr>
          <t>PRIMERA INFANCIA (0 a 5 años)</t>
        </r>
        <r>
          <rPr>
            <sz val="8"/>
            <color indexed="81"/>
            <rFont val="Tahoma"/>
            <family val="2"/>
          </rPr>
          <t xml:space="preserve">
</t>
        </r>
      </text>
    </comment>
    <comment ref="AK86" authorId="2">
      <text>
        <r>
          <rPr>
            <b/>
            <sz val="8"/>
            <color indexed="81"/>
            <rFont val="Tahoma"/>
            <family val="2"/>
          </rPr>
          <t>INFANCIA (6 a 11 años)</t>
        </r>
        <r>
          <rPr>
            <sz val="8"/>
            <color indexed="81"/>
            <rFont val="Tahoma"/>
            <family val="2"/>
          </rPr>
          <t xml:space="preserve">
</t>
        </r>
      </text>
    </comment>
    <comment ref="AL86" authorId="2">
      <text>
        <r>
          <rPr>
            <b/>
            <sz val="8"/>
            <color indexed="81"/>
            <rFont val="Tahoma"/>
            <family val="2"/>
          </rPr>
          <t>ADOLESCENCIA (12 A 17 años)</t>
        </r>
      </text>
    </comment>
    <comment ref="AM86" authorId="2">
      <text>
        <r>
          <rPr>
            <b/>
            <sz val="8"/>
            <color indexed="81"/>
            <rFont val="Tahoma"/>
            <family val="2"/>
          </rPr>
          <t>JUVENTUD (18 a 28 años)</t>
        </r>
        <r>
          <rPr>
            <sz val="8"/>
            <color indexed="81"/>
            <rFont val="Tahoma"/>
            <family val="2"/>
          </rPr>
          <t xml:space="preserve">
</t>
        </r>
      </text>
    </comment>
    <comment ref="AN86" authorId="2">
      <text>
        <r>
          <rPr>
            <b/>
            <sz val="8"/>
            <color indexed="81"/>
            <rFont val="Tahoma"/>
            <family val="2"/>
          </rPr>
          <t xml:space="preserve"> ADULTO (29 a 60 años)</t>
        </r>
        <r>
          <rPr>
            <sz val="8"/>
            <color indexed="81"/>
            <rFont val="Tahoma"/>
            <family val="2"/>
          </rPr>
          <t xml:space="preserve">
</t>
        </r>
      </text>
    </comment>
    <comment ref="AO86" authorId="2">
      <text>
        <r>
          <rPr>
            <b/>
            <sz val="8"/>
            <color indexed="81"/>
            <rFont val="Tahoma"/>
            <family val="2"/>
          </rPr>
          <t>ADULTO MAYOR  (61 años en adelante)</t>
        </r>
        <r>
          <rPr>
            <sz val="8"/>
            <color indexed="81"/>
            <rFont val="Tahoma"/>
            <family val="2"/>
          </rPr>
          <t xml:space="preserve">
</t>
        </r>
      </text>
    </comment>
    <comment ref="AQ86" authorId="2">
      <text>
        <r>
          <rPr>
            <b/>
            <sz val="8"/>
            <color indexed="81"/>
            <rFont val="Tahoma"/>
            <family val="2"/>
          </rPr>
          <t>MUJERES</t>
        </r>
        <r>
          <rPr>
            <sz val="8"/>
            <color indexed="81"/>
            <rFont val="Tahoma"/>
            <family val="2"/>
          </rPr>
          <t xml:space="preserve">
</t>
        </r>
      </text>
    </comment>
    <comment ref="AR86" authorId="2">
      <text>
        <r>
          <rPr>
            <b/>
            <sz val="8"/>
            <color indexed="81"/>
            <rFont val="Tahoma"/>
            <family val="2"/>
          </rPr>
          <t>HOMBRES</t>
        </r>
      </text>
    </comment>
    <comment ref="AT86" authorId="2">
      <text>
        <r>
          <rPr>
            <b/>
            <sz val="8"/>
            <color indexed="81"/>
            <rFont val="Tahoma"/>
            <family val="2"/>
          </rPr>
          <t>VÍCTIMAS CONFLICTO ARMADO</t>
        </r>
        <r>
          <rPr>
            <sz val="8"/>
            <color indexed="81"/>
            <rFont val="Tahoma"/>
            <family val="2"/>
          </rPr>
          <t xml:space="preserve">
</t>
        </r>
      </text>
    </comment>
    <comment ref="AV86" authorId="2">
      <text>
        <r>
          <rPr>
            <b/>
            <sz val="8"/>
            <color indexed="81"/>
            <rFont val="Tahoma"/>
            <family val="2"/>
          </rPr>
          <t>DISCAPACITADOS</t>
        </r>
        <r>
          <rPr>
            <sz val="8"/>
            <color indexed="81"/>
            <rFont val="Tahoma"/>
            <family val="2"/>
          </rPr>
          <t xml:space="preserve">
</t>
        </r>
      </text>
    </comment>
    <comment ref="AW86" authorId="2">
      <text>
        <r>
          <rPr>
            <b/>
            <sz val="8"/>
            <color indexed="81"/>
            <rFont val="Tahoma"/>
            <family val="2"/>
          </rPr>
          <t>AFROCOLOMBIANO O RAIZAL</t>
        </r>
      </text>
    </comment>
    <comment ref="AX86" authorId="2">
      <text>
        <r>
          <rPr>
            <b/>
            <sz val="8"/>
            <color indexed="81"/>
            <rFont val="Tahoma"/>
            <family val="2"/>
          </rPr>
          <t>INDÍGENAS</t>
        </r>
        <r>
          <rPr>
            <sz val="8"/>
            <color indexed="81"/>
            <rFont val="Tahoma"/>
            <family val="2"/>
          </rPr>
          <t xml:space="preserve">
</t>
        </r>
      </text>
    </comment>
    <comment ref="AY86" authorId="1">
      <text>
        <r>
          <rPr>
            <b/>
            <sz val="9"/>
            <color indexed="81"/>
            <rFont val="Tahoma"/>
            <family val="2"/>
          </rPr>
          <t>MEDIO DE EVIDENCIA. INFORME, RESGISTRO FOTOGRAFICO, PLANILLA, ETC</t>
        </r>
      </text>
    </comment>
    <comment ref="AJ95" authorId="2">
      <text>
        <r>
          <rPr>
            <b/>
            <sz val="8"/>
            <color indexed="81"/>
            <rFont val="Tahoma"/>
            <family val="2"/>
          </rPr>
          <t>PRIMERA INFANCIA (0 a 5 años)</t>
        </r>
        <r>
          <rPr>
            <sz val="8"/>
            <color indexed="81"/>
            <rFont val="Tahoma"/>
            <family val="2"/>
          </rPr>
          <t xml:space="preserve">
</t>
        </r>
      </text>
    </comment>
    <comment ref="AK95" authorId="2">
      <text>
        <r>
          <rPr>
            <b/>
            <sz val="8"/>
            <color indexed="81"/>
            <rFont val="Tahoma"/>
            <family val="2"/>
          </rPr>
          <t>INFANCIA (6 a 11 años)</t>
        </r>
        <r>
          <rPr>
            <sz val="8"/>
            <color indexed="81"/>
            <rFont val="Tahoma"/>
            <family val="2"/>
          </rPr>
          <t xml:space="preserve">
</t>
        </r>
      </text>
    </comment>
    <comment ref="AL95" authorId="2">
      <text>
        <r>
          <rPr>
            <b/>
            <sz val="8"/>
            <color indexed="81"/>
            <rFont val="Tahoma"/>
            <family val="2"/>
          </rPr>
          <t>ADOLESCENCIA (12 A 17 años)</t>
        </r>
      </text>
    </comment>
    <comment ref="AM95" authorId="2">
      <text>
        <r>
          <rPr>
            <b/>
            <sz val="8"/>
            <color indexed="81"/>
            <rFont val="Tahoma"/>
            <family val="2"/>
          </rPr>
          <t>JUVENTUD (18 a 28 años)</t>
        </r>
        <r>
          <rPr>
            <sz val="8"/>
            <color indexed="81"/>
            <rFont val="Tahoma"/>
            <family val="2"/>
          </rPr>
          <t xml:space="preserve">
</t>
        </r>
      </text>
    </comment>
    <comment ref="AN95" authorId="2">
      <text>
        <r>
          <rPr>
            <b/>
            <sz val="8"/>
            <color indexed="81"/>
            <rFont val="Tahoma"/>
            <family val="2"/>
          </rPr>
          <t xml:space="preserve"> ADULTO (29 a 60 años)</t>
        </r>
        <r>
          <rPr>
            <sz val="8"/>
            <color indexed="81"/>
            <rFont val="Tahoma"/>
            <family val="2"/>
          </rPr>
          <t xml:space="preserve">
</t>
        </r>
      </text>
    </comment>
    <comment ref="AO95" authorId="2">
      <text>
        <r>
          <rPr>
            <b/>
            <sz val="8"/>
            <color indexed="81"/>
            <rFont val="Tahoma"/>
            <family val="2"/>
          </rPr>
          <t>ADULTO MAYOR  (61 años en adelante)</t>
        </r>
        <r>
          <rPr>
            <sz val="8"/>
            <color indexed="81"/>
            <rFont val="Tahoma"/>
            <family val="2"/>
          </rPr>
          <t xml:space="preserve">
</t>
        </r>
      </text>
    </comment>
    <comment ref="AQ95" authorId="2">
      <text>
        <r>
          <rPr>
            <b/>
            <sz val="8"/>
            <color indexed="81"/>
            <rFont val="Tahoma"/>
            <family val="2"/>
          </rPr>
          <t>MUJERES</t>
        </r>
        <r>
          <rPr>
            <sz val="8"/>
            <color indexed="81"/>
            <rFont val="Tahoma"/>
            <family val="2"/>
          </rPr>
          <t xml:space="preserve">
</t>
        </r>
      </text>
    </comment>
    <comment ref="AR95" authorId="2">
      <text>
        <r>
          <rPr>
            <b/>
            <sz val="8"/>
            <color indexed="81"/>
            <rFont val="Tahoma"/>
            <family val="2"/>
          </rPr>
          <t>HOMBRES</t>
        </r>
      </text>
    </comment>
    <comment ref="AT95" authorId="2">
      <text>
        <r>
          <rPr>
            <b/>
            <sz val="8"/>
            <color indexed="81"/>
            <rFont val="Tahoma"/>
            <family val="2"/>
          </rPr>
          <t>VÍCTIMAS CONFLICTO ARMADO</t>
        </r>
        <r>
          <rPr>
            <sz val="8"/>
            <color indexed="81"/>
            <rFont val="Tahoma"/>
            <family val="2"/>
          </rPr>
          <t xml:space="preserve">
</t>
        </r>
      </text>
    </comment>
    <comment ref="AV95" authorId="2">
      <text>
        <r>
          <rPr>
            <b/>
            <sz val="8"/>
            <color indexed="81"/>
            <rFont val="Tahoma"/>
            <family val="2"/>
          </rPr>
          <t>DISCAPACITADOS</t>
        </r>
        <r>
          <rPr>
            <sz val="8"/>
            <color indexed="81"/>
            <rFont val="Tahoma"/>
            <family val="2"/>
          </rPr>
          <t xml:space="preserve">
</t>
        </r>
      </text>
    </comment>
    <comment ref="AW95" authorId="2">
      <text>
        <r>
          <rPr>
            <b/>
            <sz val="8"/>
            <color indexed="81"/>
            <rFont val="Tahoma"/>
            <family val="2"/>
          </rPr>
          <t>AFROCOLOMBIANO O RAIZAL</t>
        </r>
      </text>
    </comment>
    <comment ref="AX95" authorId="2">
      <text>
        <r>
          <rPr>
            <b/>
            <sz val="8"/>
            <color indexed="81"/>
            <rFont val="Tahoma"/>
            <family val="2"/>
          </rPr>
          <t>INDÍGENAS</t>
        </r>
        <r>
          <rPr>
            <sz val="8"/>
            <color indexed="81"/>
            <rFont val="Tahoma"/>
            <family val="2"/>
          </rPr>
          <t xml:space="preserve">
</t>
        </r>
      </text>
    </comment>
    <comment ref="AY95" authorId="1">
      <text>
        <r>
          <rPr>
            <b/>
            <sz val="9"/>
            <color indexed="81"/>
            <rFont val="Tahoma"/>
            <family val="2"/>
          </rPr>
          <t>MEDIO DE EVIDENCIA. INFORME, RESGISTRO FOTOGRAFICO, PLANILLA, ETC</t>
        </r>
      </text>
    </comment>
    <comment ref="AJ104" authorId="2">
      <text>
        <r>
          <rPr>
            <b/>
            <sz val="8"/>
            <color indexed="81"/>
            <rFont val="Tahoma"/>
            <family val="2"/>
          </rPr>
          <t>PRIMERA INFANCIA (0 a 5 años)</t>
        </r>
        <r>
          <rPr>
            <sz val="8"/>
            <color indexed="81"/>
            <rFont val="Tahoma"/>
            <family val="2"/>
          </rPr>
          <t xml:space="preserve">
</t>
        </r>
      </text>
    </comment>
    <comment ref="AK104" authorId="2">
      <text>
        <r>
          <rPr>
            <b/>
            <sz val="8"/>
            <color indexed="81"/>
            <rFont val="Tahoma"/>
            <family val="2"/>
          </rPr>
          <t>INFANCIA (6 a 11 años)</t>
        </r>
        <r>
          <rPr>
            <sz val="8"/>
            <color indexed="81"/>
            <rFont val="Tahoma"/>
            <family val="2"/>
          </rPr>
          <t xml:space="preserve">
</t>
        </r>
      </text>
    </comment>
    <comment ref="AL104" authorId="2">
      <text>
        <r>
          <rPr>
            <b/>
            <sz val="8"/>
            <color indexed="81"/>
            <rFont val="Tahoma"/>
            <family val="2"/>
          </rPr>
          <t>ADOLESCENCIA (12 A 17 años)</t>
        </r>
      </text>
    </comment>
    <comment ref="AM104" authorId="2">
      <text>
        <r>
          <rPr>
            <b/>
            <sz val="8"/>
            <color indexed="81"/>
            <rFont val="Tahoma"/>
            <family val="2"/>
          </rPr>
          <t>JUVENTUD (18 a 28 años)</t>
        </r>
        <r>
          <rPr>
            <sz val="8"/>
            <color indexed="81"/>
            <rFont val="Tahoma"/>
            <family val="2"/>
          </rPr>
          <t xml:space="preserve">
</t>
        </r>
      </text>
    </comment>
    <comment ref="AN104" authorId="2">
      <text>
        <r>
          <rPr>
            <b/>
            <sz val="8"/>
            <color indexed="81"/>
            <rFont val="Tahoma"/>
            <family val="2"/>
          </rPr>
          <t xml:space="preserve"> ADULTO (29 a 60 años)</t>
        </r>
        <r>
          <rPr>
            <sz val="8"/>
            <color indexed="81"/>
            <rFont val="Tahoma"/>
            <family val="2"/>
          </rPr>
          <t xml:space="preserve">
</t>
        </r>
      </text>
    </comment>
    <comment ref="AO104" authorId="2">
      <text>
        <r>
          <rPr>
            <b/>
            <sz val="8"/>
            <color indexed="81"/>
            <rFont val="Tahoma"/>
            <family val="2"/>
          </rPr>
          <t>ADULTO MAYOR  (61 años en adelante)</t>
        </r>
        <r>
          <rPr>
            <sz val="8"/>
            <color indexed="81"/>
            <rFont val="Tahoma"/>
            <family val="2"/>
          </rPr>
          <t xml:space="preserve">
</t>
        </r>
      </text>
    </comment>
    <comment ref="AQ104" authorId="2">
      <text>
        <r>
          <rPr>
            <b/>
            <sz val="8"/>
            <color indexed="81"/>
            <rFont val="Tahoma"/>
            <family val="2"/>
          </rPr>
          <t>MUJERES</t>
        </r>
        <r>
          <rPr>
            <sz val="8"/>
            <color indexed="81"/>
            <rFont val="Tahoma"/>
            <family val="2"/>
          </rPr>
          <t xml:space="preserve">
</t>
        </r>
      </text>
    </comment>
    <comment ref="AR104" authorId="2">
      <text>
        <r>
          <rPr>
            <b/>
            <sz val="8"/>
            <color indexed="81"/>
            <rFont val="Tahoma"/>
            <family val="2"/>
          </rPr>
          <t>HOMBRES</t>
        </r>
      </text>
    </comment>
    <comment ref="AT104" authorId="2">
      <text>
        <r>
          <rPr>
            <b/>
            <sz val="8"/>
            <color indexed="81"/>
            <rFont val="Tahoma"/>
            <family val="2"/>
          </rPr>
          <t>VÍCTIMAS CONFLICTO ARMADO</t>
        </r>
        <r>
          <rPr>
            <sz val="8"/>
            <color indexed="81"/>
            <rFont val="Tahoma"/>
            <family val="2"/>
          </rPr>
          <t xml:space="preserve">
</t>
        </r>
      </text>
    </comment>
    <comment ref="AV104" authorId="2">
      <text>
        <r>
          <rPr>
            <b/>
            <sz val="8"/>
            <color indexed="81"/>
            <rFont val="Tahoma"/>
            <family val="2"/>
          </rPr>
          <t>DISCAPACITADOS</t>
        </r>
        <r>
          <rPr>
            <sz val="8"/>
            <color indexed="81"/>
            <rFont val="Tahoma"/>
            <family val="2"/>
          </rPr>
          <t xml:space="preserve">
</t>
        </r>
      </text>
    </comment>
    <comment ref="AW104" authorId="2">
      <text>
        <r>
          <rPr>
            <b/>
            <sz val="8"/>
            <color indexed="81"/>
            <rFont val="Tahoma"/>
            <family val="2"/>
          </rPr>
          <t>AFROCOLOMBIANO O RAIZAL</t>
        </r>
      </text>
    </comment>
    <comment ref="AX104" authorId="2">
      <text>
        <r>
          <rPr>
            <b/>
            <sz val="8"/>
            <color indexed="81"/>
            <rFont val="Tahoma"/>
            <family val="2"/>
          </rPr>
          <t>INDÍGENAS</t>
        </r>
        <r>
          <rPr>
            <sz val="8"/>
            <color indexed="81"/>
            <rFont val="Tahoma"/>
            <family val="2"/>
          </rPr>
          <t xml:space="preserve">
</t>
        </r>
      </text>
    </comment>
    <comment ref="AY104" authorId="1">
      <text>
        <r>
          <rPr>
            <b/>
            <sz val="9"/>
            <color indexed="81"/>
            <rFont val="Tahoma"/>
            <family val="2"/>
          </rPr>
          <t>MEDIO DE EVIDENCIA. INFORME, RESGISTRO FOTOGRAFICO, PLANILLA, ETC</t>
        </r>
      </text>
    </comment>
    <comment ref="AJ113" authorId="2">
      <text>
        <r>
          <rPr>
            <b/>
            <sz val="8"/>
            <color indexed="81"/>
            <rFont val="Tahoma"/>
            <family val="2"/>
          </rPr>
          <t>PRIMERA INFANCIA (0 a 5 años)</t>
        </r>
        <r>
          <rPr>
            <sz val="8"/>
            <color indexed="81"/>
            <rFont val="Tahoma"/>
            <family val="2"/>
          </rPr>
          <t xml:space="preserve">
</t>
        </r>
      </text>
    </comment>
    <comment ref="AK113" authorId="2">
      <text>
        <r>
          <rPr>
            <b/>
            <sz val="8"/>
            <color indexed="81"/>
            <rFont val="Tahoma"/>
            <family val="2"/>
          </rPr>
          <t>INFANCIA (6 a 11 años)</t>
        </r>
        <r>
          <rPr>
            <sz val="8"/>
            <color indexed="81"/>
            <rFont val="Tahoma"/>
            <family val="2"/>
          </rPr>
          <t xml:space="preserve">
</t>
        </r>
      </text>
    </comment>
    <comment ref="AL113" authorId="2">
      <text>
        <r>
          <rPr>
            <b/>
            <sz val="8"/>
            <color indexed="81"/>
            <rFont val="Tahoma"/>
            <family val="2"/>
          </rPr>
          <t>ADOLESCENCIA (12 A 17 años)</t>
        </r>
      </text>
    </comment>
    <comment ref="AM113" authorId="2">
      <text>
        <r>
          <rPr>
            <b/>
            <sz val="8"/>
            <color indexed="81"/>
            <rFont val="Tahoma"/>
            <family val="2"/>
          </rPr>
          <t>JUVENTUD (18 a 28 años)</t>
        </r>
        <r>
          <rPr>
            <sz val="8"/>
            <color indexed="81"/>
            <rFont val="Tahoma"/>
            <family val="2"/>
          </rPr>
          <t xml:space="preserve">
</t>
        </r>
      </text>
    </comment>
    <comment ref="AN113" authorId="2">
      <text>
        <r>
          <rPr>
            <b/>
            <sz val="8"/>
            <color indexed="81"/>
            <rFont val="Tahoma"/>
            <family val="2"/>
          </rPr>
          <t xml:space="preserve"> ADULTO (29 a 60 años)</t>
        </r>
        <r>
          <rPr>
            <sz val="8"/>
            <color indexed="81"/>
            <rFont val="Tahoma"/>
            <family val="2"/>
          </rPr>
          <t xml:space="preserve">
</t>
        </r>
      </text>
    </comment>
    <comment ref="AO113" authorId="2">
      <text>
        <r>
          <rPr>
            <b/>
            <sz val="8"/>
            <color indexed="81"/>
            <rFont val="Tahoma"/>
            <family val="2"/>
          </rPr>
          <t>ADULTO MAYOR  (61 años en adelante)</t>
        </r>
        <r>
          <rPr>
            <sz val="8"/>
            <color indexed="81"/>
            <rFont val="Tahoma"/>
            <family val="2"/>
          </rPr>
          <t xml:space="preserve">
</t>
        </r>
      </text>
    </comment>
    <comment ref="AQ113" authorId="2">
      <text>
        <r>
          <rPr>
            <b/>
            <sz val="8"/>
            <color indexed="81"/>
            <rFont val="Tahoma"/>
            <family val="2"/>
          </rPr>
          <t>MUJERES</t>
        </r>
        <r>
          <rPr>
            <sz val="8"/>
            <color indexed="81"/>
            <rFont val="Tahoma"/>
            <family val="2"/>
          </rPr>
          <t xml:space="preserve">
</t>
        </r>
      </text>
    </comment>
    <comment ref="AR113" authorId="2">
      <text>
        <r>
          <rPr>
            <b/>
            <sz val="8"/>
            <color indexed="81"/>
            <rFont val="Tahoma"/>
            <family val="2"/>
          </rPr>
          <t>HOMBRES</t>
        </r>
      </text>
    </comment>
    <comment ref="AT113" authorId="2">
      <text>
        <r>
          <rPr>
            <b/>
            <sz val="8"/>
            <color indexed="81"/>
            <rFont val="Tahoma"/>
            <family val="2"/>
          </rPr>
          <t>VÍCTIMAS CONFLICTO ARMADO</t>
        </r>
        <r>
          <rPr>
            <sz val="8"/>
            <color indexed="81"/>
            <rFont val="Tahoma"/>
            <family val="2"/>
          </rPr>
          <t xml:space="preserve">
</t>
        </r>
      </text>
    </comment>
    <comment ref="AV113" authorId="2">
      <text>
        <r>
          <rPr>
            <b/>
            <sz val="8"/>
            <color indexed="81"/>
            <rFont val="Tahoma"/>
            <family val="2"/>
          </rPr>
          <t>DISCAPACITADOS</t>
        </r>
        <r>
          <rPr>
            <sz val="8"/>
            <color indexed="81"/>
            <rFont val="Tahoma"/>
            <family val="2"/>
          </rPr>
          <t xml:space="preserve">
</t>
        </r>
      </text>
    </comment>
    <comment ref="AW113" authorId="2">
      <text>
        <r>
          <rPr>
            <b/>
            <sz val="8"/>
            <color indexed="81"/>
            <rFont val="Tahoma"/>
            <family val="2"/>
          </rPr>
          <t>AFROCOLOMBIANO O RAIZAL</t>
        </r>
      </text>
    </comment>
    <comment ref="AX113" authorId="2">
      <text>
        <r>
          <rPr>
            <b/>
            <sz val="8"/>
            <color indexed="81"/>
            <rFont val="Tahoma"/>
            <family val="2"/>
          </rPr>
          <t>INDÍGENAS</t>
        </r>
        <r>
          <rPr>
            <sz val="8"/>
            <color indexed="81"/>
            <rFont val="Tahoma"/>
            <family val="2"/>
          </rPr>
          <t xml:space="preserve">
</t>
        </r>
      </text>
    </comment>
    <comment ref="AY113" authorId="1">
      <text>
        <r>
          <rPr>
            <b/>
            <sz val="9"/>
            <color indexed="81"/>
            <rFont val="Tahoma"/>
            <family val="2"/>
          </rPr>
          <t>MEDIO DE EVIDENCIA. INFORME, RESGISTRO FOTOGRAFICO, PLANILLA, ETC</t>
        </r>
      </text>
    </comment>
    <comment ref="AJ122" authorId="2">
      <text>
        <r>
          <rPr>
            <b/>
            <sz val="8"/>
            <color indexed="81"/>
            <rFont val="Tahoma"/>
            <family val="2"/>
          </rPr>
          <t>PRIMERA INFANCIA (0 a 5 años)</t>
        </r>
        <r>
          <rPr>
            <sz val="8"/>
            <color indexed="81"/>
            <rFont val="Tahoma"/>
            <family val="2"/>
          </rPr>
          <t xml:space="preserve">
</t>
        </r>
      </text>
    </comment>
    <comment ref="AK122" authorId="2">
      <text>
        <r>
          <rPr>
            <b/>
            <sz val="8"/>
            <color indexed="81"/>
            <rFont val="Tahoma"/>
            <family val="2"/>
          </rPr>
          <t>INFANCIA (6 a 11 años)</t>
        </r>
        <r>
          <rPr>
            <sz val="8"/>
            <color indexed="81"/>
            <rFont val="Tahoma"/>
            <family val="2"/>
          </rPr>
          <t xml:space="preserve">
</t>
        </r>
      </text>
    </comment>
    <comment ref="AL122" authorId="2">
      <text>
        <r>
          <rPr>
            <b/>
            <sz val="8"/>
            <color indexed="81"/>
            <rFont val="Tahoma"/>
            <family val="2"/>
          </rPr>
          <t>ADOLESCENCIA (12 A 17 años)</t>
        </r>
      </text>
    </comment>
    <comment ref="AM122" authorId="2">
      <text>
        <r>
          <rPr>
            <b/>
            <sz val="8"/>
            <color indexed="81"/>
            <rFont val="Tahoma"/>
            <family val="2"/>
          </rPr>
          <t>JUVENTUD (18 a 28 años)</t>
        </r>
        <r>
          <rPr>
            <sz val="8"/>
            <color indexed="81"/>
            <rFont val="Tahoma"/>
            <family val="2"/>
          </rPr>
          <t xml:space="preserve">
</t>
        </r>
      </text>
    </comment>
    <comment ref="AN122" authorId="2">
      <text>
        <r>
          <rPr>
            <b/>
            <sz val="8"/>
            <color indexed="81"/>
            <rFont val="Tahoma"/>
            <family val="2"/>
          </rPr>
          <t xml:space="preserve"> ADULTO (29 a 60 años)</t>
        </r>
        <r>
          <rPr>
            <sz val="8"/>
            <color indexed="81"/>
            <rFont val="Tahoma"/>
            <family val="2"/>
          </rPr>
          <t xml:space="preserve">
</t>
        </r>
      </text>
    </comment>
    <comment ref="AO122" authorId="2">
      <text>
        <r>
          <rPr>
            <b/>
            <sz val="8"/>
            <color indexed="81"/>
            <rFont val="Tahoma"/>
            <family val="2"/>
          </rPr>
          <t>ADULTO MAYOR  (61 años en adelante)</t>
        </r>
        <r>
          <rPr>
            <sz val="8"/>
            <color indexed="81"/>
            <rFont val="Tahoma"/>
            <family val="2"/>
          </rPr>
          <t xml:space="preserve">
</t>
        </r>
      </text>
    </comment>
    <comment ref="AQ122" authorId="2">
      <text>
        <r>
          <rPr>
            <b/>
            <sz val="8"/>
            <color indexed="81"/>
            <rFont val="Tahoma"/>
            <family val="2"/>
          </rPr>
          <t>MUJERES</t>
        </r>
        <r>
          <rPr>
            <sz val="8"/>
            <color indexed="81"/>
            <rFont val="Tahoma"/>
            <family val="2"/>
          </rPr>
          <t xml:space="preserve">
</t>
        </r>
      </text>
    </comment>
    <comment ref="AR122" authorId="2">
      <text>
        <r>
          <rPr>
            <b/>
            <sz val="8"/>
            <color indexed="81"/>
            <rFont val="Tahoma"/>
            <family val="2"/>
          </rPr>
          <t>HOMBRES</t>
        </r>
      </text>
    </comment>
    <comment ref="AT122" authorId="2">
      <text>
        <r>
          <rPr>
            <b/>
            <sz val="8"/>
            <color indexed="81"/>
            <rFont val="Tahoma"/>
            <family val="2"/>
          </rPr>
          <t>VÍCTIMAS CONFLICTO ARMADO</t>
        </r>
        <r>
          <rPr>
            <sz val="8"/>
            <color indexed="81"/>
            <rFont val="Tahoma"/>
            <family val="2"/>
          </rPr>
          <t xml:space="preserve">
</t>
        </r>
      </text>
    </comment>
    <comment ref="AV122" authorId="2">
      <text>
        <r>
          <rPr>
            <b/>
            <sz val="8"/>
            <color indexed="81"/>
            <rFont val="Tahoma"/>
            <family val="2"/>
          </rPr>
          <t>DISCAPACITADOS</t>
        </r>
        <r>
          <rPr>
            <sz val="8"/>
            <color indexed="81"/>
            <rFont val="Tahoma"/>
            <family val="2"/>
          </rPr>
          <t xml:space="preserve">
</t>
        </r>
      </text>
    </comment>
    <comment ref="AW122" authorId="2">
      <text>
        <r>
          <rPr>
            <b/>
            <sz val="8"/>
            <color indexed="81"/>
            <rFont val="Tahoma"/>
            <family val="2"/>
          </rPr>
          <t>AFROCOLOMBIANO O RAIZAL</t>
        </r>
      </text>
    </comment>
    <comment ref="AX122" authorId="2">
      <text>
        <r>
          <rPr>
            <b/>
            <sz val="8"/>
            <color indexed="81"/>
            <rFont val="Tahoma"/>
            <family val="2"/>
          </rPr>
          <t>INDÍGENAS</t>
        </r>
        <r>
          <rPr>
            <sz val="8"/>
            <color indexed="81"/>
            <rFont val="Tahoma"/>
            <family val="2"/>
          </rPr>
          <t xml:space="preserve">
</t>
        </r>
      </text>
    </comment>
    <comment ref="AY122" authorId="1">
      <text>
        <r>
          <rPr>
            <b/>
            <sz val="9"/>
            <color indexed="81"/>
            <rFont val="Tahoma"/>
            <family val="2"/>
          </rPr>
          <t>MEDIO DE EVIDENCIA. INFORME, RESGISTRO FOTOGRAFICO, PLANILLA, ETC</t>
        </r>
      </text>
    </comment>
    <comment ref="AJ131" authorId="2">
      <text>
        <r>
          <rPr>
            <b/>
            <sz val="8"/>
            <color indexed="81"/>
            <rFont val="Tahoma"/>
            <family val="2"/>
          </rPr>
          <t>PRIMERA INFANCIA (0 a 5 años)</t>
        </r>
        <r>
          <rPr>
            <sz val="8"/>
            <color indexed="81"/>
            <rFont val="Tahoma"/>
            <family val="2"/>
          </rPr>
          <t xml:space="preserve">
</t>
        </r>
      </text>
    </comment>
    <comment ref="AK131" authorId="2">
      <text>
        <r>
          <rPr>
            <b/>
            <sz val="8"/>
            <color indexed="81"/>
            <rFont val="Tahoma"/>
            <family val="2"/>
          </rPr>
          <t>INFANCIA (6 a 11 años)</t>
        </r>
        <r>
          <rPr>
            <sz val="8"/>
            <color indexed="81"/>
            <rFont val="Tahoma"/>
            <family val="2"/>
          </rPr>
          <t xml:space="preserve">
</t>
        </r>
      </text>
    </comment>
    <comment ref="AL131" authorId="2">
      <text>
        <r>
          <rPr>
            <b/>
            <sz val="8"/>
            <color indexed="81"/>
            <rFont val="Tahoma"/>
            <family val="2"/>
          </rPr>
          <t>ADOLESCENCIA (12 A 17 años)</t>
        </r>
      </text>
    </comment>
    <comment ref="AM131" authorId="2">
      <text>
        <r>
          <rPr>
            <b/>
            <sz val="8"/>
            <color indexed="81"/>
            <rFont val="Tahoma"/>
            <family val="2"/>
          </rPr>
          <t>JUVENTUD (18 a 28 años)</t>
        </r>
        <r>
          <rPr>
            <sz val="8"/>
            <color indexed="81"/>
            <rFont val="Tahoma"/>
            <family val="2"/>
          </rPr>
          <t xml:space="preserve">
</t>
        </r>
      </text>
    </comment>
    <comment ref="AN131" authorId="2">
      <text>
        <r>
          <rPr>
            <b/>
            <sz val="8"/>
            <color indexed="81"/>
            <rFont val="Tahoma"/>
            <family val="2"/>
          </rPr>
          <t xml:space="preserve"> ADULTO (29 a 60 años)</t>
        </r>
        <r>
          <rPr>
            <sz val="8"/>
            <color indexed="81"/>
            <rFont val="Tahoma"/>
            <family val="2"/>
          </rPr>
          <t xml:space="preserve">
</t>
        </r>
      </text>
    </comment>
    <comment ref="AO131" authorId="2">
      <text>
        <r>
          <rPr>
            <b/>
            <sz val="8"/>
            <color indexed="81"/>
            <rFont val="Tahoma"/>
            <family val="2"/>
          </rPr>
          <t>ADULTO MAYOR  (61 años en adelante)</t>
        </r>
        <r>
          <rPr>
            <sz val="8"/>
            <color indexed="81"/>
            <rFont val="Tahoma"/>
            <family val="2"/>
          </rPr>
          <t xml:space="preserve">
</t>
        </r>
      </text>
    </comment>
    <comment ref="AQ131" authorId="2">
      <text>
        <r>
          <rPr>
            <b/>
            <sz val="8"/>
            <color indexed="81"/>
            <rFont val="Tahoma"/>
            <family val="2"/>
          </rPr>
          <t>MUJERES</t>
        </r>
        <r>
          <rPr>
            <sz val="8"/>
            <color indexed="81"/>
            <rFont val="Tahoma"/>
            <family val="2"/>
          </rPr>
          <t xml:space="preserve">
</t>
        </r>
      </text>
    </comment>
    <comment ref="AR131" authorId="2">
      <text>
        <r>
          <rPr>
            <b/>
            <sz val="8"/>
            <color indexed="81"/>
            <rFont val="Tahoma"/>
            <family val="2"/>
          </rPr>
          <t>HOMBRES</t>
        </r>
      </text>
    </comment>
    <comment ref="AT131" authorId="2">
      <text>
        <r>
          <rPr>
            <b/>
            <sz val="8"/>
            <color indexed="81"/>
            <rFont val="Tahoma"/>
            <family val="2"/>
          </rPr>
          <t>VÍCTIMAS CONFLICTO ARMADO</t>
        </r>
        <r>
          <rPr>
            <sz val="8"/>
            <color indexed="81"/>
            <rFont val="Tahoma"/>
            <family val="2"/>
          </rPr>
          <t xml:space="preserve">
</t>
        </r>
      </text>
    </comment>
    <comment ref="AV131" authorId="2">
      <text>
        <r>
          <rPr>
            <b/>
            <sz val="8"/>
            <color indexed="81"/>
            <rFont val="Tahoma"/>
            <family val="2"/>
          </rPr>
          <t>DISCAPACITADOS</t>
        </r>
        <r>
          <rPr>
            <sz val="8"/>
            <color indexed="81"/>
            <rFont val="Tahoma"/>
            <family val="2"/>
          </rPr>
          <t xml:space="preserve">
</t>
        </r>
      </text>
    </comment>
    <comment ref="AW131" authorId="2">
      <text>
        <r>
          <rPr>
            <b/>
            <sz val="8"/>
            <color indexed="81"/>
            <rFont val="Tahoma"/>
            <family val="2"/>
          </rPr>
          <t>AFROCOLOMBIANO O RAIZAL</t>
        </r>
      </text>
    </comment>
    <comment ref="AX131" authorId="2">
      <text>
        <r>
          <rPr>
            <b/>
            <sz val="8"/>
            <color indexed="81"/>
            <rFont val="Tahoma"/>
            <family val="2"/>
          </rPr>
          <t>INDÍGENAS</t>
        </r>
        <r>
          <rPr>
            <sz val="8"/>
            <color indexed="81"/>
            <rFont val="Tahoma"/>
            <family val="2"/>
          </rPr>
          <t xml:space="preserve">
</t>
        </r>
      </text>
    </comment>
    <comment ref="AY131" authorId="1">
      <text>
        <r>
          <rPr>
            <b/>
            <sz val="9"/>
            <color indexed="81"/>
            <rFont val="Tahoma"/>
            <family val="2"/>
          </rPr>
          <t>MEDIO DE EVIDENCIA. INFORME, RESGISTRO FOTOGRAFICO, PLANILLA, ETC</t>
        </r>
      </text>
    </comment>
    <comment ref="AJ140" authorId="2">
      <text>
        <r>
          <rPr>
            <b/>
            <sz val="8"/>
            <color indexed="81"/>
            <rFont val="Tahoma"/>
            <family val="2"/>
          </rPr>
          <t>PRIMERA INFANCIA (0 a 5 años)</t>
        </r>
        <r>
          <rPr>
            <sz val="8"/>
            <color indexed="81"/>
            <rFont val="Tahoma"/>
            <family val="2"/>
          </rPr>
          <t xml:space="preserve">
</t>
        </r>
      </text>
    </comment>
    <comment ref="AK140" authorId="2">
      <text>
        <r>
          <rPr>
            <b/>
            <sz val="8"/>
            <color indexed="81"/>
            <rFont val="Tahoma"/>
            <family val="2"/>
          </rPr>
          <t>INFANCIA (6 a 11 años)</t>
        </r>
        <r>
          <rPr>
            <sz val="8"/>
            <color indexed="81"/>
            <rFont val="Tahoma"/>
            <family val="2"/>
          </rPr>
          <t xml:space="preserve">
</t>
        </r>
      </text>
    </comment>
    <comment ref="AL140" authorId="2">
      <text>
        <r>
          <rPr>
            <b/>
            <sz val="8"/>
            <color indexed="81"/>
            <rFont val="Tahoma"/>
            <family val="2"/>
          </rPr>
          <t>ADOLESCENCIA (12 A 17 años)</t>
        </r>
      </text>
    </comment>
    <comment ref="AM140" authorId="2">
      <text>
        <r>
          <rPr>
            <b/>
            <sz val="8"/>
            <color indexed="81"/>
            <rFont val="Tahoma"/>
            <family val="2"/>
          </rPr>
          <t>JUVENTUD (18 a 28 años)</t>
        </r>
        <r>
          <rPr>
            <sz val="8"/>
            <color indexed="81"/>
            <rFont val="Tahoma"/>
            <family val="2"/>
          </rPr>
          <t xml:space="preserve">
</t>
        </r>
      </text>
    </comment>
    <comment ref="AN140" authorId="2">
      <text>
        <r>
          <rPr>
            <b/>
            <sz val="8"/>
            <color indexed="81"/>
            <rFont val="Tahoma"/>
            <family val="2"/>
          </rPr>
          <t xml:space="preserve"> ADULTO (29 a 60 años)</t>
        </r>
        <r>
          <rPr>
            <sz val="8"/>
            <color indexed="81"/>
            <rFont val="Tahoma"/>
            <family val="2"/>
          </rPr>
          <t xml:space="preserve">
</t>
        </r>
      </text>
    </comment>
    <comment ref="AO140" authorId="2">
      <text>
        <r>
          <rPr>
            <b/>
            <sz val="8"/>
            <color indexed="81"/>
            <rFont val="Tahoma"/>
            <family val="2"/>
          </rPr>
          <t>ADULTO MAYOR  (61 años en adelante)</t>
        </r>
        <r>
          <rPr>
            <sz val="8"/>
            <color indexed="81"/>
            <rFont val="Tahoma"/>
            <family val="2"/>
          </rPr>
          <t xml:space="preserve">
</t>
        </r>
      </text>
    </comment>
    <comment ref="AQ140" authorId="2">
      <text>
        <r>
          <rPr>
            <b/>
            <sz val="8"/>
            <color indexed="81"/>
            <rFont val="Tahoma"/>
            <family val="2"/>
          </rPr>
          <t>MUJERES</t>
        </r>
        <r>
          <rPr>
            <sz val="8"/>
            <color indexed="81"/>
            <rFont val="Tahoma"/>
            <family val="2"/>
          </rPr>
          <t xml:space="preserve">
</t>
        </r>
      </text>
    </comment>
    <comment ref="AR140" authorId="2">
      <text>
        <r>
          <rPr>
            <b/>
            <sz val="8"/>
            <color indexed="81"/>
            <rFont val="Tahoma"/>
            <family val="2"/>
          </rPr>
          <t>HOMBRES</t>
        </r>
      </text>
    </comment>
    <comment ref="AT140" authorId="2">
      <text>
        <r>
          <rPr>
            <b/>
            <sz val="8"/>
            <color indexed="81"/>
            <rFont val="Tahoma"/>
            <family val="2"/>
          </rPr>
          <t>VÍCTIMAS CONFLICTO ARMADO</t>
        </r>
        <r>
          <rPr>
            <sz val="8"/>
            <color indexed="81"/>
            <rFont val="Tahoma"/>
            <family val="2"/>
          </rPr>
          <t xml:space="preserve">
</t>
        </r>
      </text>
    </comment>
    <comment ref="AV140" authorId="2">
      <text>
        <r>
          <rPr>
            <b/>
            <sz val="8"/>
            <color indexed="81"/>
            <rFont val="Tahoma"/>
            <family val="2"/>
          </rPr>
          <t>DISCAPACITADOS</t>
        </r>
        <r>
          <rPr>
            <sz val="8"/>
            <color indexed="81"/>
            <rFont val="Tahoma"/>
            <family val="2"/>
          </rPr>
          <t xml:space="preserve">
</t>
        </r>
      </text>
    </comment>
    <comment ref="AW140" authorId="2">
      <text>
        <r>
          <rPr>
            <b/>
            <sz val="8"/>
            <color indexed="81"/>
            <rFont val="Tahoma"/>
            <family val="2"/>
          </rPr>
          <t>AFROCOLOMBIANO O RAIZAL</t>
        </r>
      </text>
    </comment>
    <comment ref="AX140" authorId="2">
      <text>
        <r>
          <rPr>
            <b/>
            <sz val="8"/>
            <color indexed="81"/>
            <rFont val="Tahoma"/>
            <family val="2"/>
          </rPr>
          <t>INDÍGENAS</t>
        </r>
        <r>
          <rPr>
            <sz val="8"/>
            <color indexed="81"/>
            <rFont val="Tahoma"/>
            <family val="2"/>
          </rPr>
          <t xml:space="preserve">
</t>
        </r>
      </text>
    </comment>
    <comment ref="AY140" authorId="1">
      <text>
        <r>
          <rPr>
            <b/>
            <sz val="9"/>
            <color indexed="81"/>
            <rFont val="Tahoma"/>
            <family val="2"/>
          </rPr>
          <t>MEDIO DE EVIDENCIA. INFORME, RESGISTRO FOTOGRAFICO, PLANILLA, ETC</t>
        </r>
      </text>
    </comment>
    <comment ref="AJ149" authorId="2">
      <text>
        <r>
          <rPr>
            <b/>
            <sz val="8"/>
            <color indexed="81"/>
            <rFont val="Tahoma"/>
            <family val="2"/>
          </rPr>
          <t>PRIMERA INFANCIA (0 a 5 años)</t>
        </r>
        <r>
          <rPr>
            <sz val="8"/>
            <color indexed="81"/>
            <rFont val="Tahoma"/>
            <family val="2"/>
          </rPr>
          <t xml:space="preserve">
</t>
        </r>
      </text>
    </comment>
    <comment ref="AK149" authorId="2">
      <text>
        <r>
          <rPr>
            <b/>
            <sz val="8"/>
            <color indexed="81"/>
            <rFont val="Tahoma"/>
            <family val="2"/>
          </rPr>
          <t>INFANCIA (6 a 11 años)</t>
        </r>
        <r>
          <rPr>
            <sz val="8"/>
            <color indexed="81"/>
            <rFont val="Tahoma"/>
            <family val="2"/>
          </rPr>
          <t xml:space="preserve">
</t>
        </r>
      </text>
    </comment>
    <comment ref="AL149" authorId="2">
      <text>
        <r>
          <rPr>
            <b/>
            <sz val="8"/>
            <color indexed="81"/>
            <rFont val="Tahoma"/>
            <family val="2"/>
          </rPr>
          <t>ADOLESCENCIA (12 A 17 años)</t>
        </r>
      </text>
    </comment>
    <comment ref="AM149" authorId="2">
      <text>
        <r>
          <rPr>
            <b/>
            <sz val="8"/>
            <color indexed="81"/>
            <rFont val="Tahoma"/>
            <family val="2"/>
          </rPr>
          <t>JUVENTUD (18 a 28 años)</t>
        </r>
        <r>
          <rPr>
            <sz val="8"/>
            <color indexed="81"/>
            <rFont val="Tahoma"/>
            <family val="2"/>
          </rPr>
          <t xml:space="preserve">
</t>
        </r>
      </text>
    </comment>
    <comment ref="AN149" authorId="2">
      <text>
        <r>
          <rPr>
            <b/>
            <sz val="8"/>
            <color indexed="81"/>
            <rFont val="Tahoma"/>
            <family val="2"/>
          </rPr>
          <t xml:space="preserve"> ADULTO (29 a 60 años)</t>
        </r>
        <r>
          <rPr>
            <sz val="8"/>
            <color indexed="81"/>
            <rFont val="Tahoma"/>
            <family val="2"/>
          </rPr>
          <t xml:space="preserve">
</t>
        </r>
      </text>
    </comment>
    <comment ref="AO149" authorId="2">
      <text>
        <r>
          <rPr>
            <b/>
            <sz val="8"/>
            <color indexed="81"/>
            <rFont val="Tahoma"/>
            <family val="2"/>
          </rPr>
          <t>ADULTO MAYOR  (61 años en adelante)</t>
        </r>
        <r>
          <rPr>
            <sz val="8"/>
            <color indexed="81"/>
            <rFont val="Tahoma"/>
            <family val="2"/>
          </rPr>
          <t xml:space="preserve">
</t>
        </r>
      </text>
    </comment>
    <comment ref="AQ149" authorId="2">
      <text>
        <r>
          <rPr>
            <b/>
            <sz val="8"/>
            <color indexed="81"/>
            <rFont val="Tahoma"/>
            <family val="2"/>
          </rPr>
          <t>MUJERES</t>
        </r>
        <r>
          <rPr>
            <sz val="8"/>
            <color indexed="81"/>
            <rFont val="Tahoma"/>
            <family val="2"/>
          </rPr>
          <t xml:space="preserve">
</t>
        </r>
      </text>
    </comment>
    <comment ref="AR149" authorId="2">
      <text>
        <r>
          <rPr>
            <b/>
            <sz val="8"/>
            <color indexed="81"/>
            <rFont val="Tahoma"/>
            <family val="2"/>
          </rPr>
          <t>HOMBRES</t>
        </r>
      </text>
    </comment>
    <comment ref="AT149" authorId="2">
      <text>
        <r>
          <rPr>
            <b/>
            <sz val="8"/>
            <color indexed="81"/>
            <rFont val="Tahoma"/>
            <family val="2"/>
          </rPr>
          <t>VÍCTIMAS CONFLICTO ARMADO</t>
        </r>
        <r>
          <rPr>
            <sz val="8"/>
            <color indexed="81"/>
            <rFont val="Tahoma"/>
            <family val="2"/>
          </rPr>
          <t xml:space="preserve">
</t>
        </r>
      </text>
    </comment>
    <comment ref="AV149" authorId="2">
      <text>
        <r>
          <rPr>
            <b/>
            <sz val="8"/>
            <color indexed="81"/>
            <rFont val="Tahoma"/>
            <family val="2"/>
          </rPr>
          <t>DISCAPACITADOS</t>
        </r>
        <r>
          <rPr>
            <sz val="8"/>
            <color indexed="81"/>
            <rFont val="Tahoma"/>
            <family val="2"/>
          </rPr>
          <t xml:space="preserve">
</t>
        </r>
      </text>
    </comment>
    <comment ref="AW149" authorId="2">
      <text>
        <r>
          <rPr>
            <b/>
            <sz val="8"/>
            <color indexed="81"/>
            <rFont val="Tahoma"/>
            <family val="2"/>
          </rPr>
          <t>AFROCOLOMBIANO O RAIZAL</t>
        </r>
      </text>
    </comment>
    <comment ref="AX149" authorId="2">
      <text>
        <r>
          <rPr>
            <b/>
            <sz val="8"/>
            <color indexed="81"/>
            <rFont val="Tahoma"/>
            <family val="2"/>
          </rPr>
          <t>INDÍGENAS</t>
        </r>
        <r>
          <rPr>
            <sz val="8"/>
            <color indexed="81"/>
            <rFont val="Tahoma"/>
            <family val="2"/>
          </rPr>
          <t xml:space="preserve">
</t>
        </r>
      </text>
    </comment>
    <comment ref="AY149" authorId="1">
      <text>
        <r>
          <rPr>
            <b/>
            <sz val="9"/>
            <color indexed="81"/>
            <rFont val="Tahoma"/>
            <family val="2"/>
          </rPr>
          <t>MEDIO DE EVIDENCIA. INFORME, RESGISTRO FOTOGRAFICO, PLANILLA, ETC</t>
        </r>
      </text>
    </comment>
    <comment ref="AJ158" authorId="2">
      <text>
        <r>
          <rPr>
            <b/>
            <sz val="8"/>
            <color indexed="81"/>
            <rFont val="Tahoma"/>
            <family val="2"/>
          </rPr>
          <t>PRIMERA INFANCIA (0 a 5 años)</t>
        </r>
        <r>
          <rPr>
            <sz val="8"/>
            <color indexed="81"/>
            <rFont val="Tahoma"/>
            <family val="2"/>
          </rPr>
          <t xml:space="preserve">
</t>
        </r>
      </text>
    </comment>
    <comment ref="AK158" authorId="2">
      <text>
        <r>
          <rPr>
            <b/>
            <sz val="8"/>
            <color indexed="81"/>
            <rFont val="Tahoma"/>
            <family val="2"/>
          </rPr>
          <t>INFANCIA (6 a 11 años)</t>
        </r>
        <r>
          <rPr>
            <sz val="8"/>
            <color indexed="81"/>
            <rFont val="Tahoma"/>
            <family val="2"/>
          </rPr>
          <t xml:space="preserve">
</t>
        </r>
      </text>
    </comment>
    <comment ref="AL158" authorId="2">
      <text>
        <r>
          <rPr>
            <b/>
            <sz val="8"/>
            <color indexed="81"/>
            <rFont val="Tahoma"/>
            <family val="2"/>
          </rPr>
          <t>ADOLESCENCIA (12 A 17 años)</t>
        </r>
      </text>
    </comment>
    <comment ref="AM158" authorId="2">
      <text>
        <r>
          <rPr>
            <b/>
            <sz val="8"/>
            <color indexed="81"/>
            <rFont val="Tahoma"/>
            <family val="2"/>
          </rPr>
          <t>JUVENTUD (18 a 28 años)</t>
        </r>
        <r>
          <rPr>
            <sz val="8"/>
            <color indexed="81"/>
            <rFont val="Tahoma"/>
            <family val="2"/>
          </rPr>
          <t xml:space="preserve">
</t>
        </r>
      </text>
    </comment>
    <comment ref="AN158" authorId="2">
      <text>
        <r>
          <rPr>
            <b/>
            <sz val="8"/>
            <color indexed="81"/>
            <rFont val="Tahoma"/>
            <family val="2"/>
          </rPr>
          <t xml:space="preserve"> ADULTO (29 a 60 años)</t>
        </r>
        <r>
          <rPr>
            <sz val="8"/>
            <color indexed="81"/>
            <rFont val="Tahoma"/>
            <family val="2"/>
          </rPr>
          <t xml:space="preserve">
</t>
        </r>
      </text>
    </comment>
    <comment ref="AO158" authorId="2">
      <text>
        <r>
          <rPr>
            <b/>
            <sz val="8"/>
            <color indexed="81"/>
            <rFont val="Tahoma"/>
            <family val="2"/>
          </rPr>
          <t>ADULTO MAYOR  (61 años en adelante)</t>
        </r>
        <r>
          <rPr>
            <sz val="8"/>
            <color indexed="81"/>
            <rFont val="Tahoma"/>
            <family val="2"/>
          </rPr>
          <t xml:space="preserve">
</t>
        </r>
      </text>
    </comment>
    <comment ref="AQ158" authorId="2">
      <text>
        <r>
          <rPr>
            <b/>
            <sz val="8"/>
            <color indexed="81"/>
            <rFont val="Tahoma"/>
            <family val="2"/>
          </rPr>
          <t>MUJERES</t>
        </r>
        <r>
          <rPr>
            <sz val="8"/>
            <color indexed="81"/>
            <rFont val="Tahoma"/>
            <family val="2"/>
          </rPr>
          <t xml:space="preserve">
</t>
        </r>
      </text>
    </comment>
    <comment ref="AR158" authorId="2">
      <text>
        <r>
          <rPr>
            <b/>
            <sz val="8"/>
            <color indexed="81"/>
            <rFont val="Tahoma"/>
            <family val="2"/>
          </rPr>
          <t>HOMBRES</t>
        </r>
      </text>
    </comment>
    <comment ref="AT158" authorId="2">
      <text>
        <r>
          <rPr>
            <b/>
            <sz val="8"/>
            <color indexed="81"/>
            <rFont val="Tahoma"/>
            <family val="2"/>
          </rPr>
          <t>VÍCTIMAS CONFLICTO ARMADO</t>
        </r>
        <r>
          <rPr>
            <sz val="8"/>
            <color indexed="81"/>
            <rFont val="Tahoma"/>
            <family val="2"/>
          </rPr>
          <t xml:space="preserve">
</t>
        </r>
      </text>
    </comment>
    <comment ref="AV158" authorId="2">
      <text>
        <r>
          <rPr>
            <b/>
            <sz val="8"/>
            <color indexed="81"/>
            <rFont val="Tahoma"/>
            <family val="2"/>
          </rPr>
          <t>DISCAPACITADOS</t>
        </r>
        <r>
          <rPr>
            <sz val="8"/>
            <color indexed="81"/>
            <rFont val="Tahoma"/>
            <family val="2"/>
          </rPr>
          <t xml:space="preserve">
</t>
        </r>
      </text>
    </comment>
    <comment ref="AW158" authorId="2">
      <text>
        <r>
          <rPr>
            <b/>
            <sz val="8"/>
            <color indexed="81"/>
            <rFont val="Tahoma"/>
            <family val="2"/>
          </rPr>
          <t>AFROCOLOMBIANO O RAIZAL</t>
        </r>
      </text>
    </comment>
    <comment ref="AX158" authorId="2">
      <text>
        <r>
          <rPr>
            <b/>
            <sz val="8"/>
            <color indexed="81"/>
            <rFont val="Tahoma"/>
            <family val="2"/>
          </rPr>
          <t>INDÍGENAS</t>
        </r>
        <r>
          <rPr>
            <sz val="8"/>
            <color indexed="81"/>
            <rFont val="Tahoma"/>
            <family val="2"/>
          </rPr>
          <t xml:space="preserve">
</t>
        </r>
      </text>
    </comment>
    <comment ref="AY158" authorId="1">
      <text>
        <r>
          <rPr>
            <b/>
            <sz val="9"/>
            <color indexed="81"/>
            <rFont val="Tahoma"/>
            <family val="2"/>
          </rPr>
          <t>MEDIO DE EVIDENCIA. INFORME, RESGISTRO FOTOGRAFICO, PLANILLA, ETC</t>
        </r>
      </text>
    </comment>
    <comment ref="AJ167" authorId="2">
      <text>
        <r>
          <rPr>
            <b/>
            <sz val="8"/>
            <color indexed="81"/>
            <rFont val="Tahoma"/>
            <family val="2"/>
          </rPr>
          <t>PRIMERA INFANCIA (0 a 5 años)</t>
        </r>
        <r>
          <rPr>
            <sz val="8"/>
            <color indexed="81"/>
            <rFont val="Tahoma"/>
            <family val="2"/>
          </rPr>
          <t xml:space="preserve">
</t>
        </r>
      </text>
    </comment>
    <comment ref="AK167" authorId="2">
      <text>
        <r>
          <rPr>
            <b/>
            <sz val="8"/>
            <color indexed="81"/>
            <rFont val="Tahoma"/>
            <family val="2"/>
          </rPr>
          <t>INFANCIA (6 a 11 años)</t>
        </r>
        <r>
          <rPr>
            <sz val="8"/>
            <color indexed="81"/>
            <rFont val="Tahoma"/>
            <family val="2"/>
          </rPr>
          <t xml:space="preserve">
</t>
        </r>
      </text>
    </comment>
    <comment ref="AL167" authorId="2">
      <text>
        <r>
          <rPr>
            <b/>
            <sz val="8"/>
            <color indexed="81"/>
            <rFont val="Tahoma"/>
            <family val="2"/>
          </rPr>
          <t>ADOLESCENCIA (12 A 17 años)</t>
        </r>
      </text>
    </comment>
    <comment ref="AM167" authorId="2">
      <text>
        <r>
          <rPr>
            <b/>
            <sz val="8"/>
            <color indexed="81"/>
            <rFont val="Tahoma"/>
            <family val="2"/>
          </rPr>
          <t>JUVENTUD (18 a 28 años)</t>
        </r>
        <r>
          <rPr>
            <sz val="8"/>
            <color indexed="81"/>
            <rFont val="Tahoma"/>
            <family val="2"/>
          </rPr>
          <t xml:space="preserve">
</t>
        </r>
      </text>
    </comment>
    <comment ref="AN167" authorId="2">
      <text>
        <r>
          <rPr>
            <b/>
            <sz val="8"/>
            <color indexed="81"/>
            <rFont val="Tahoma"/>
            <family val="2"/>
          </rPr>
          <t xml:space="preserve"> ADULTO (29 a 60 años)</t>
        </r>
        <r>
          <rPr>
            <sz val="8"/>
            <color indexed="81"/>
            <rFont val="Tahoma"/>
            <family val="2"/>
          </rPr>
          <t xml:space="preserve">
</t>
        </r>
      </text>
    </comment>
    <comment ref="AO167" authorId="2">
      <text>
        <r>
          <rPr>
            <b/>
            <sz val="8"/>
            <color indexed="81"/>
            <rFont val="Tahoma"/>
            <family val="2"/>
          </rPr>
          <t>ADULTO MAYOR  (61 años en adelante)</t>
        </r>
        <r>
          <rPr>
            <sz val="8"/>
            <color indexed="81"/>
            <rFont val="Tahoma"/>
            <family val="2"/>
          </rPr>
          <t xml:space="preserve">
</t>
        </r>
      </text>
    </comment>
    <comment ref="AQ167" authorId="2">
      <text>
        <r>
          <rPr>
            <b/>
            <sz val="8"/>
            <color indexed="81"/>
            <rFont val="Tahoma"/>
            <family val="2"/>
          </rPr>
          <t>MUJERES</t>
        </r>
        <r>
          <rPr>
            <sz val="8"/>
            <color indexed="81"/>
            <rFont val="Tahoma"/>
            <family val="2"/>
          </rPr>
          <t xml:space="preserve">
</t>
        </r>
      </text>
    </comment>
    <comment ref="AR167" authorId="2">
      <text>
        <r>
          <rPr>
            <b/>
            <sz val="8"/>
            <color indexed="81"/>
            <rFont val="Tahoma"/>
            <family val="2"/>
          </rPr>
          <t>HOMBRES</t>
        </r>
      </text>
    </comment>
    <comment ref="AT167" authorId="2">
      <text>
        <r>
          <rPr>
            <b/>
            <sz val="8"/>
            <color indexed="81"/>
            <rFont val="Tahoma"/>
            <family val="2"/>
          </rPr>
          <t>VÍCTIMAS CONFLICTO ARMADO</t>
        </r>
        <r>
          <rPr>
            <sz val="8"/>
            <color indexed="81"/>
            <rFont val="Tahoma"/>
            <family val="2"/>
          </rPr>
          <t xml:space="preserve">
</t>
        </r>
      </text>
    </comment>
    <comment ref="AV167" authorId="2">
      <text>
        <r>
          <rPr>
            <b/>
            <sz val="8"/>
            <color indexed="81"/>
            <rFont val="Tahoma"/>
            <family val="2"/>
          </rPr>
          <t>DISCAPACITADOS</t>
        </r>
        <r>
          <rPr>
            <sz val="8"/>
            <color indexed="81"/>
            <rFont val="Tahoma"/>
            <family val="2"/>
          </rPr>
          <t xml:space="preserve">
</t>
        </r>
      </text>
    </comment>
    <comment ref="AW167" authorId="2">
      <text>
        <r>
          <rPr>
            <b/>
            <sz val="8"/>
            <color indexed="81"/>
            <rFont val="Tahoma"/>
            <family val="2"/>
          </rPr>
          <t>AFROCOLOMBIANO O RAIZAL</t>
        </r>
      </text>
    </comment>
    <comment ref="AX167" authorId="2">
      <text>
        <r>
          <rPr>
            <b/>
            <sz val="8"/>
            <color indexed="81"/>
            <rFont val="Tahoma"/>
            <family val="2"/>
          </rPr>
          <t>INDÍGENAS</t>
        </r>
        <r>
          <rPr>
            <sz val="8"/>
            <color indexed="81"/>
            <rFont val="Tahoma"/>
            <family val="2"/>
          </rPr>
          <t xml:space="preserve">
</t>
        </r>
      </text>
    </comment>
    <comment ref="AY167" authorId="1">
      <text>
        <r>
          <rPr>
            <b/>
            <sz val="9"/>
            <color indexed="81"/>
            <rFont val="Tahoma"/>
            <family val="2"/>
          </rPr>
          <t>MEDIO DE EVIDENCIA. INFORME, RESGISTRO FOTOGRAFICO, PLANILLA, ETC</t>
        </r>
      </text>
    </comment>
    <comment ref="AJ176" authorId="2">
      <text>
        <r>
          <rPr>
            <b/>
            <sz val="8"/>
            <color indexed="81"/>
            <rFont val="Tahoma"/>
            <family val="2"/>
          </rPr>
          <t>PRIMERA INFANCIA (0 a 5 años)</t>
        </r>
        <r>
          <rPr>
            <sz val="8"/>
            <color indexed="81"/>
            <rFont val="Tahoma"/>
            <family val="2"/>
          </rPr>
          <t xml:space="preserve">
</t>
        </r>
      </text>
    </comment>
    <comment ref="AK176" authorId="2">
      <text>
        <r>
          <rPr>
            <b/>
            <sz val="8"/>
            <color indexed="81"/>
            <rFont val="Tahoma"/>
            <family val="2"/>
          </rPr>
          <t>INFANCIA (6 a 11 años)</t>
        </r>
        <r>
          <rPr>
            <sz val="8"/>
            <color indexed="81"/>
            <rFont val="Tahoma"/>
            <family val="2"/>
          </rPr>
          <t xml:space="preserve">
</t>
        </r>
      </text>
    </comment>
    <comment ref="AL176" authorId="2">
      <text>
        <r>
          <rPr>
            <b/>
            <sz val="8"/>
            <color indexed="81"/>
            <rFont val="Tahoma"/>
            <family val="2"/>
          </rPr>
          <t>ADOLESCENCIA (12 A 17 años)</t>
        </r>
      </text>
    </comment>
    <comment ref="AM176" authorId="2">
      <text>
        <r>
          <rPr>
            <b/>
            <sz val="8"/>
            <color indexed="81"/>
            <rFont val="Tahoma"/>
            <family val="2"/>
          </rPr>
          <t>JUVENTUD (18 a 28 años)</t>
        </r>
        <r>
          <rPr>
            <sz val="8"/>
            <color indexed="81"/>
            <rFont val="Tahoma"/>
            <family val="2"/>
          </rPr>
          <t xml:space="preserve">
</t>
        </r>
      </text>
    </comment>
    <comment ref="AN176" authorId="2">
      <text>
        <r>
          <rPr>
            <b/>
            <sz val="8"/>
            <color indexed="81"/>
            <rFont val="Tahoma"/>
            <family val="2"/>
          </rPr>
          <t xml:space="preserve"> ADULTO (29 a 60 años)</t>
        </r>
        <r>
          <rPr>
            <sz val="8"/>
            <color indexed="81"/>
            <rFont val="Tahoma"/>
            <family val="2"/>
          </rPr>
          <t xml:space="preserve">
</t>
        </r>
      </text>
    </comment>
    <comment ref="AO176" authorId="2">
      <text>
        <r>
          <rPr>
            <b/>
            <sz val="8"/>
            <color indexed="81"/>
            <rFont val="Tahoma"/>
            <family val="2"/>
          </rPr>
          <t>ADULTO MAYOR  (61 años en adelante)</t>
        </r>
        <r>
          <rPr>
            <sz val="8"/>
            <color indexed="81"/>
            <rFont val="Tahoma"/>
            <family val="2"/>
          </rPr>
          <t xml:space="preserve">
</t>
        </r>
      </text>
    </comment>
    <comment ref="AQ176" authorId="2">
      <text>
        <r>
          <rPr>
            <b/>
            <sz val="8"/>
            <color indexed="81"/>
            <rFont val="Tahoma"/>
            <family val="2"/>
          </rPr>
          <t>MUJERES</t>
        </r>
        <r>
          <rPr>
            <sz val="8"/>
            <color indexed="81"/>
            <rFont val="Tahoma"/>
            <family val="2"/>
          </rPr>
          <t xml:space="preserve">
</t>
        </r>
      </text>
    </comment>
    <comment ref="AR176" authorId="2">
      <text>
        <r>
          <rPr>
            <b/>
            <sz val="8"/>
            <color indexed="81"/>
            <rFont val="Tahoma"/>
            <family val="2"/>
          </rPr>
          <t>HOMBRES</t>
        </r>
      </text>
    </comment>
    <comment ref="AT176" authorId="2">
      <text>
        <r>
          <rPr>
            <b/>
            <sz val="8"/>
            <color indexed="81"/>
            <rFont val="Tahoma"/>
            <family val="2"/>
          </rPr>
          <t>VÍCTIMAS CONFLICTO ARMADO</t>
        </r>
        <r>
          <rPr>
            <sz val="8"/>
            <color indexed="81"/>
            <rFont val="Tahoma"/>
            <family val="2"/>
          </rPr>
          <t xml:space="preserve">
</t>
        </r>
      </text>
    </comment>
    <comment ref="AV176" authorId="2">
      <text>
        <r>
          <rPr>
            <b/>
            <sz val="8"/>
            <color indexed="81"/>
            <rFont val="Tahoma"/>
            <family val="2"/>
          </rPr>
          <t>DISCAPACITADOS</t>
        </r>
        <r>
          <rPr>
            <sz val="8"/>
            <color indexed="81"/>
            <rFont val="Tahoma"/>
            <family val="2"/>
          </rPr>
          <t xml:space="preserve">
</t>
        </r>
      </text>
    </comment>
    <comment ref="AW176" authorId="2">
      <text>
        <r>
          <rPr>
            <b/>
            <sz val="8"/>
            <color indexed="81"/>
            <rFont val="Tahoma"/>
            <family val="2"/>
          </rPr>
          <t>AFROCOLOMBIANO O RAIZAL</t>
        </r>
      </text>
    </comment>
    <comment ref="AX176" authorId="2">
      <text>
        <r>
          <rPr>
            <b/>
            <sz val="8"/>
            <color indexed="81"/>
            <rFont val="Tahoma"/>
            <family val="2"/>
          </rPr>
          <t>INDÍGENAS</t>
        </r>
        <r>
          <rPr>
            <sz val="8"/>
            <color indexed="81"/>
            <rFont val="Tahoma"/>
            <family val="2"/>
          </rPr>
          <t xml:space="preserve">
</t>
        </r>
      </text>
    </comment>
    <comment ref="AY176" authorId="1">
      <text>
        <r>
          <rPr>
            <b/>
            <sz val="9"/>
            <color indexed="81"/>
            <rFont val="Tahoma"/>
            <family val="2"/>
          </rPr>
          <t>MEDIO DE EVIDENCIA. INFORME, RESGISTRO FOTOGRAFICO, PLANILLA, ETC</t>
        </r>
      </text>
    </comment>
    <comment ref="AJ185" authorId="2">
      <text>
        <r>
          <rPr>
            <b/>
            <sz val="8"/>
            <color indexed="81"/>
            <rFont val="Tahoma"/>
            <family val="2"/>
          </rPr>
          <t>PRIMERA INFANCIA (0 a 5 años)</t>
        </r>
        <r>
          <rPr>
            <sz val="8"/>
            <color indexed="81"/>
            <rFont val="Tahoma"/>
            <family val="2"/>
          </rPr>
          <t xml:space="preserve">
</t>
        </r>
      </text>
    </comment>
    <comment ref="AK185" authorId="2">
      <text>
        <r>
          <rPr>
            <b/>
            <sz val="8"/>
            <color indexed="81"/>
            <rFont val="Tahoma"/>
            <family val="2"/>
          </rPr>
          <t>INFANCIA (6 a 11 años)</t>
        </r>
        <r>
          <rPr>
            <sz val="8"/>
            <color indexed="81"/>
            <rFont val="Tahoma"/>
            <family val="2"/>
          </rPr>
          <t xml:space="preserve">
</t>
        </r>
      </text>
    </comment>
    <comment ref="AL185" authorId="2">
      <text>
        <r>
          <rPr>
            <b/>
            <sz val="8"/>
            <color indexed="81"/>
            <rFont val="Tahoma"/>
            <family val="2"/>
          </rPr>
          <t>ADOLESCENCIA (12 A 17 años)</t>
        </r>
      </text>
    </comment>
    <comment ref="AM185" authorId="2">
      <text>
        <r>
          <rPr>
            <b/>
            <sz val="8"/>
            <color indexed="81"/>
            <rFont val="Tahoma"/>
            <family val="2"/>
          </rPr>
          <t>JUVENTUD (18 a 28 años)</t>
        </r>
        <r>
          <rPr>
            <sz val="8"/>
            <color indexed="81"/>
            <rFont val="Tahoma"/>
            <family val="2"/>
          </rPr>
          <t xml:space="preserve">
</t>
        </r>
      </text>
    </comment>
    <comment ref="AN185" authorId="2">
      <text>
        <r>
          <rPr>
            <b/>
            <sz val="8"/>
            <color indexed="81"/>
            <rFont val="Tahoma"/>
            <family val="2"/>
          </rPr>
          <t xml:space="preserve"> ADULTO (29 a 60 años)</t>
        </r>
        <r>
          <rPr>
            <sz val="8"/>
            <color indexed="81"/>
            <rFont val="Tahoma"/>
            <family val="2"/>
          </rPr>
          <t xml:space="preserve">
</t>
        </r>
      </text>
    </comment>
    <comment ref="AO185" authorId="2">
      <text>
        <r>
          <rPr>
            <b/>
            <sz val="8"/>
            <color indexed="81"/>
            <rFont val="Tahoma"/>
            <family val="2"/>
          </rPr>
          <t>ADULTO MAYOR  (61 años en adelante)</t>
        </r>
        <r>
          <rPr>
            <sz val="8"/>
            <color indexed="81"/>
            <rFont val="Tahoma"/>
            <family val="2"/>
          </rPr>
          <t xml:space="preserve">
</t>
        </r>
      </text>
    </comment>
    <comment ref="AQ185" authorId="2">
      <text>
        <r>
          <rPr>
            <b/>
            <sz val="8"/>
            <color indexed="81"/>
            <rFont val="Tahoma"/>
            <family val="2"/>
          </rPr>
          <t>MUJERES</t>
        </r>
        <r>
          <rPr>
            <sz val="8"/>
            <color indexed="81"/>
            <rFont val="Tahoma"/>
            <family val="2"/>
          </rPr>
          <t xml:space="preserve">
</t>
        </r>
      </text>
    </comment>
    <comment ref="AR185" authorId="2">
      <text>
        <r>
          <rPr>
            <b/>
            <sz val="8"/>
            <color indexed="81"/>
            <rFont val="Tahoma"/>
            <family val="2"/>
          </rPr>
          <t>HOMBRES</t>
        </r>
      </text>
    </comment>
    <comment ref="AT185" authorId="2">
      <text>
        <r>
          <rPr>
            <b/>
            <sz val="8"/>
            <color indexed="81"/>
            <rFont val="Tahoma"/>
            <family val="2"/>
          </rPr>
          <t>VÍCTIMAS CONFLICTO ARMADO</t>
        </r>
        <r>
          <rPr>
            <sz val="8"/>
            <color indexed="81"/>
            <rFont val="Tahoma"/>
            <family val="2"/>
          </rPr>
          <t xml:space="preserve">
</t>
        </r>
      </text>
    </comment>
    <comment ref="AV185" authorId="2">
      <text>
        <r>
          <rPr>
            <b/>
            <sz val="8"/>
            <color indexed="81"/>
            <rFont val="Tahoma"/>
            <family val="2"/>
          </rPr>
          <t>DISCAPACITADOS</t>
        </r>
        <r>
          <rPr>
            <sz val="8"/>
            <color indexed="81"/>
            <rFont val="Tahoma"/>
            <family val="2"/>
          </rPr>
          <t xml:space="preserve">
</t>
        </r>
      </text>
    </comment>
    <comment ref="AW185" authorId="2">
      <text>
        <r>
          <rPr>
            <b/>
            <sz val="8"/>
            <color indexed="81"/>
            <rFont val="Tahoma"/>
            <family val="2"/>
          </rPr>
          <t>AFROCOLOMBIANO O RAIZAL</t>
        </r>
      </text>
    </comment>
    <comment ref="AX185" authorId="2">
      <text>
        <r>
          <rPr>
            <b/>
            <sz val="8"/>
            <color indexed="81"/>
            <rFont val="Tahoma"/>
            <family val="2"/>
          </rPr>
          <t>INDÍGENAS</t>
        </r>
        <r>
          <rPr>
            <sz val="8"/>
            <color indexed="81"/>
            <rFont val="Tahoma"/>
            <family val="2"/>
          </rPr>
          <t xml:space="preserve">
</t>
        </r>
      </text>
    </comment>
    <comment ref="AY185" authorId="1">
      <text>
        <r>
          <rPr>
            <b/>
            <sz val="9"/>
            <color indexed="81"/>
            <rFont val="Tahoma"/>
            <family val="2"/>
          </rPr>
          <t>MEDIO DE EVIDENCIA. INFORME, RESGISTRO FOTOGRAFICO, PLANILLA, ETC</t>
        </r>
      </text>
    </comment>
    <comment ref="AJ194" authorId="2">
      <text>
        <r>
          <rPr>
            <b/>
            <sz val="8"/>
            <color indexed="81"/>
            <rFont val="Tahoma"/>
            <family val="2"/>
          </rPr>
          <t>PRIMERA INFANCIA (0 a 5 años)</t>
        </r>
        <r>
          <rPr>
            <sz val="8"/>
            <color indexed="81"/>
            <rFont val="Tahoma"/>
            <family val="2"/>
          </rPr>
          <t xml:space="preserve">
</t>
        </r>
      </text>
    </comment>
    <comment ref="AK194" authorId="2">
      <text>
        <r>
          <rPr>
            <b/>
            <sz val="8"/>
            <color indexed="81"/>
            <rFont val="Tahoma"/>
            <family val="2"/>
          </rPr>
          <t>INFANCIA (6 a 11 años)</t>
        </r>
        <r>
          <rPr>
            <sz val="8"/>
            <color indexed="81"/>
            <rFont val="Tahoma"/>
            <family val="2"/>
          </rPr>
          <t xml:space="preserve">
</t>
        </r>
      </text>
    </comment>
    <comment ref="AL194" authorId="2">
      <text>
        <r>
          <rPr>
            <b/>
            <sz val="8"/>
            <color indexed="81"/>
            <rFont val="Tahoma"/>
            <family val="2"/>
          </rPr>
          <t>ADOLESCENCIA (12 A 17 años)</t>
        </r>
      </text>
    </comment>
    <comment ref="AM194" authorId="2">
      <text>
        <r>
          <rPr>
            <b/>
            <sz val="8"/>
            <color indexed="81"/>
            <rFont val="Tahoma"/>
            <family val="2"/>
          </rPr>
          <t>JUVENTUD (18 a 28 años)</t>
        </r>
        <r>
          <rPr>
            <sz val="8"/>
            <color indexed="81"/>
            <rFont val="Tahoma"/>
            <family val="2"/>
          </rPr>
          <t xml:space="preserve">
</t>
        </r>
      </text>
    </comment>
    <comment ref="AN194" authorId="2">
      <text>
        <r>
          <rPr>
            <b/>
            <sz val="8"/>
            <color indexed="81"/>
            <rFont val="Tahoma"/>
            <family val="2"/>
          </rPr>
          <t xml:space="preserve"> ADULTO (29 a 60 años)</t>
        </r>
        <r>
          <rPr>
            <sz val="8"/>
            <color indexed="81"/>
            <rFont val="Tahoma"/>
            <family val="2"/>
          </rPr>
          <t xml:space="preserve">
</t>
        </r>
      </text>
    </comment>
    <comment ref="AO194" authorId="2">
      <text>
        <r>
          <rPr>
            <b/>
            <sz val="8"/>
            <color indexed="81"/>
            <rFont val="Tahoma"/>
            <family val="2"/>
          </rPr>
          <t>ADULTO MAYOR  (61 años en adelante)</t>
        </r>
        <r>
          <rPr>
            <sz val="8"/>
            <color indexed="81"/>
            <rFont val="Tahoma"/>
            <family val="2"/>
          </rPr>
          <t xml:space="preserve">
</t>
        </r>
      </text>
    </comment>
    <comment ref="AQ194" authorId="2">
      <text>
        <r>
          <rPr>
            <b/>
            <sz val="8"/>
            <color indexed="81"/>
            <rFont val="Tahoma"/>
            <family val="2"/>
          </rPr>
          <t>MUJERES</t>
        </r>
        <r>
          <rPr>
            <sz val="8"/>
            <color indexed="81"/>
            <rFont val="Tahoma"/>
            <family val="2"/>
          </rPr>
          <t xml:space="preserve">
</t>
        </r>
      </text>
    </comment>
    <comment ref="AR194" authorId="2">
      <text>
        <r>
          <rPr>
            <b/>
            <sz val="8"/>
            <color indexed="81"/>
            <rFont val="Tahoma"/>
            <family val="2"/>
          </rPr>
          <t>HOMBRES</t>
        </r>
      </text>
    </comment>
    <comment ref="AT194" authorId="2">
      <text>
        <r>
          <rPr>
            <b/>
            <sz val="8"/>
            <color indexed="81"/>
            <rFont val="Tahoma"/>
            <family val="2"/>
          </rPr>
          <t>VÍCTIMAS CONFLICTO ARMADO</t>
        </r>
        <r>
          <rPr>
            <sz val="8"/>
            <color indexed="81"/>
            <rFont val="Tahoma"/>
            <family val="2"/>
          </rPr>
          <t xml:space="preserve">
</t>
        </r>
      </text>
    </comment>
    <comment ref="AV194" authorId="2">
      <text>
        <r>
          <rPr>
            <b/>
            <sz val="8"/>
            <color indexed="81"/>
            <rFont val="Tahoma"/>
            <family val="2"/>
          </rPr>
          <t>DISCAPACITADOS</t>
        </r>
        <r>
          <rPr>
            <sz val="8"/>
            <color indexed="81"/>
            <rFont val="Tahoma"/>
            <family val="2"/>
          </rPr>
          <t xml:space="preserve">
</t>
        </r>
      </text>
    </comment>
    <comment ref="AW194" authorId="2">
      <text>
        <r>
          <rPr>
            <b/>
            <sz val="8"/>
            <color indexed="81"/>
            <rFont val="Tahoma"/>
            <family val="2"/>
          </rPr>
          <t>AFROCOLOMBIANO O RAIZAL</t>
        </r>
      </text>
    </comment>
    <comment ref="AX194" authorId="2">
      <text>
        <r>
          <rPr>
            <b/>
            <sz val="8"/>
            <color indexed="81"/>
            <rFont val="Tahoma"/>
            <family val="2"/>
          </rPr>
          <t>INDÍGENAS</t>
        </r>
        <r>
          <rPr>
            <sz val="8"/>
            <color indexed="81"/>
            <rFont val="Tahoma"/>
            <family val="2"/>
          </rPr>
          <t xml:space="preserve">
</t>
        </r>
      </text>
    </comment>
    <comment ref="AY194"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<sst xmlns="http://schemas.openxmlformats.org/spreadsheetml/2006/main" count="10592" uniqueCount="1954">
  <si>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</si>
  <si>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</si>
  <si>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</si>
  <si>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</si>
  <si>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</si>
  <si>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</si>
  <si>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</si>
  <si>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</si>
  <si>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</si>
  <si>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</si>
  <si>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</si>
  <si>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</si>
  <si>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</si>
  <si>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</si>
  <si>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</si>
  <si>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</si>
  <si>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</si>
  <si>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</si>
  <si>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</si>
  <si>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</si>
  <si>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</si>
  <si>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</si>
  <si>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</si>
  <si>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</si>
  <si>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</si>
  <si>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</si>
  <si>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</si>
  <si>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</si>
  <si>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</si>
  <si>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</si>
  <si>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</si>
  <si>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</si>
  <si>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</si>
  <si>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</si>
  <si>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</si>
  <si>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</si>
  <si>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</si>
  <si>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</si>
  <si>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</si>
  <si>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</si>
  <si>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</si>
  <si>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</si>
  <si>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</si>
  <si>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</si>
  <si>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</si>
  <si>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</si>
  <si>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</si>
  <si>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</si>
  <si>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</si>
  <si>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</si>
  <si>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</si>
  <si>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</si>
  <si>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</si>
  <si>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</si>
  <si>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</si>
  <si>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</si>
  <si>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</si>
  <si>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</si>
  <si>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</si>
  <si>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</si>
  <si>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</si>
  <si>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</si>
  <si>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</si>
  <si>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</si>
  <si>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</si>
  <si>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</si>
  <si>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</si>
  <si>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</si>
  <si>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</si>
  <si>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</si>
  <si>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</si>
  <si>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</si>
  <si>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</si>
  <si>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</si>
  <si>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</si>
  <si>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</si>
  <si>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</si>
  <si>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</si>
  <si>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</si>
  <si>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</si>
  <si>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</si>
  <si>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</si>
  <si>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</si>
  <si>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</si>
  <si>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</si>
  <si>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</si>
  <si>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</si>
  <si>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</si>
  <si>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</si>
  <si>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</si>
  <si>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</si>
  <si>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</si>
  <si>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</si>
  <si>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</si>
  <si>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</si>
  <si>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</si>
  <si>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</si>
  <si>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</si>
  <si>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</si>
  <si>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</si>
  <si>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</si>
  <si>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</si>
  <si>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</si>
  <si>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</si>
  <si>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</si>
  <si>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</si>
  <si>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</si>
  <si>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</si>
  <si>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</si>
  <si>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</si>
  <si>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</si>
  <si>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</si>
  <si>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</si>
  <si>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</si>
  <si>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</si>
  <si>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</si>
  <si>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</si>
  <si>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</si>
  <si>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</si>
  <si>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</si>
  <si>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</si>
  <si>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</si>
  <si>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</si>
  <si>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</si>
  <si>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</si>
  <si>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</si>
  <si>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</si>
  <si>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</si>
  <si>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</si>
  <si>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</si>
  <si>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</si>
  <si>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</si>
  <si>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</si>
  <si>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</si>
  <si>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</si>
  <si>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</si>
  <si>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</si>
  <si>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</si>
  <si>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</si>
  <si>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</si>
  <si>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</si>
  <si>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</si>
  <si>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</si>
  <si>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</si>
  <si>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</si>
  <si>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</si>
  <si>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</si>
  <si>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</si>
  <si>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</si>
  <si>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</si>
  <si>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</si>
  <si>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</si>
  <si>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</si>
  <si>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</si>
  <si>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</si>
  <si>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</si>
  <si>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</si>
  <si>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</si>
  <si>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</si>
  <si>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</si>
  <si>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</si>
  <si>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</si>
  <si>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</si>
  <si>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</si>
  <si>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</si>
  <si>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</si>
  <si>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</si>
  <si>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</si>
  <si>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</si>
  <si>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</si>
  <si>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</si>
  <si>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</si>
  <si>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</si>
  <si>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</si>
  <si>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</si>
  <si>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</si>
  <si>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</si>
  <si>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</si>
  <si>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</si>
  <si>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</si>
  <si>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</si>
  <si>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</si>
  <si>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</si>
  <si>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</si>
  <si>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</si>
  <si>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</si>
  <si>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</si>
  <si>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</si>
  <si>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</si>
  <si>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</si>
  <si>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</si>
  <si>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</si>
  <si>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</si>
  <si>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</si>
  <si>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</si>
  <si>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</si>
  <si>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</si>
  <si>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</si>
  <si>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</si>
  <si>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</si>
  <si>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</si>
  <si>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</si>
  <si>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</si>
  <si>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</si>
  <si>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</si>
  <si>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</si>
  <si>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</si>
  <si>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</si>
  <si>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</si>
  <si>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</si>
  <si>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</si>
  <si>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</si>
  <si>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</si>
  <si>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</si>
  <si>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</si>
  <si>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</si>
  <si>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</si>
  <si>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</si>
  <si>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</si>
  <si>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</si>
  <si>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</si>
  <si>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</si>
  <si>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</si>
  <si>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</si>
  <si>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</si>
  <si>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</si>
  <si>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</si>
  <si>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</si>
  <si>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</si>
  <si>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</si>
  <si>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</si>
  <si>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</si>
  <si>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</si>
  <si>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</si>
  <si>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</si>
  <si>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</si>
  <si>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</si>
  <si>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</si>
  <si>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</si>
  <si>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</si>
  <si>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</si>
  <si>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</si>
  <si>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</si>
  <si>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</si>
  <si>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</si>
  <si>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</si>
  <si>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</si>
  <si>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</si>
  <si>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</si>
  <si>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</si>
  <si>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</si>
  <si>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</si>
  <si>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</si>
  <si>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</si>
  <si>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</si>
  <si>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</si>
  <si>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</si>
  <si>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</si>
  <si>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</si>
  <si>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</si>
  <si>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</si>
  <si>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</si>
  <si>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</si>
  <si>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</si>
  <si>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</si>
  <si>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</si>
  <si>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</si>
  <si>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</si>
  <si>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</si>
  <si>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</si>
  <si>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</si>
  <si>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</si>
  <si>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</si>
  <si>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</si>
  <si>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</si>
  <si>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</si>
  <si>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</si>
  <si>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</si>
  <si>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</si>
  <si>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</si>
  <si>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</si>
  <si>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</si>
  <si>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</si>
  <si>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</si>
  <si>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</si>
  <si>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</si>
  <si>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</si>
  <si>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</si>
  <si>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</si>
  <si>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</si>
  <si>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</si>
  <si>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</si>
  <si>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</si>
  <si>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</si>
  <si>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</si>
  <si>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</si>
  <si>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</si>
  <si>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</si>
  <si>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</si>
  <si>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</si>
  <si>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</si>
  <si>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</si>
  <si>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</si>
  <si>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</si>
  <si>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</si>
  <si>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</si>
  <si>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</si>
  <si>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</si>
  <si>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</si>
  <si>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</si>
  <si>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</si>
  <si>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</si>
  <si>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</si>
  <si>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</si>
  <si>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</si>
  <si>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</si>
  <si>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</si>
  <si>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</si>
  <si>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</si>
  <si>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</si>
  <si>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</si>
  <si>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</si>
  <si>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</si>
  <si>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</si>
  <si>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</si>
  <si>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</si>
  <si>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</si>
  <si>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</si>
  <si>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</si>
  <si>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</si>
  <si>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</si>
  <si>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</si>
  <si>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</si>
  <si>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</si>
  <si>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</si>
  <si>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</si>
  <si>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</si>
  <si>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</si>
  <si>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</si>
  <si>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</si>
  <si>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</si>
  <si>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</si>
  <si>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</si>
  <si>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</si>
  <si>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</si>
  <si>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</si>
  <si>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</si>
  <si>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</si>
  <si>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</si>
  <si>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</si>
  <si>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</si>
  <si>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</si>
  <si>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</si>
  <si>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</si>
  <si>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</si>
  <si>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</si>
  <si>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</si>
  <si>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</si>
  <si>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</si>
  <si>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</si>
  <si>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</si>
  <si>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</si>
  <si>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</si>
  <si>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</si>
  <si>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</si>
  <si>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</si>
  <si>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</si>
  <si>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</si>
  <si>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</si>
  <si>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</si>
  <si>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</si>
  <si>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</si>
  <si>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</si>
  <si>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</si>
  <si>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</si>
  <si>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</si>
  <si>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</si>
  <si>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</si>
  <si>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</si>
  <si>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</si>
  <si>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</si>
  <si>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</si>
  <si>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</si>
  <si>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</si>
  <si>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</si>
  <si>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</si>
  <si>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</si>
  <si>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</si>
  <si>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</si>
  <si>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</si>
  <si>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</si>
  <si>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</si>
  <si>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</si>
  <si>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</si>
  <si>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</si>
  <si>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</si>
  <si>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</si>
  <si>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</si>
  <si>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</si>
  <si>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</si>
  <si>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</si>
  <si>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</si>
  <si>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</si>
  <si>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</si>
  <si>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</si>
  <si>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</si>
  <si>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</si>
  <si>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</si>
  <si>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</si>
  <si>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</si>
  <si>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</si>
  <si>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</si>
  <si>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</si>
  <si>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</si>
  <si>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</si>
  <si>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</si>
  <si>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</si>
  <si>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</si>
  <si>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</si>
  <si>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</si>
  <si>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</si>
  <si>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</si>
  <si>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</si>
  <si>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</si>
  <si>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</si>
  <si>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</si>
  <si>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</si>
  <si>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</si>
  <si>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</si>
  <si>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</si>
  <si>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</si>
  <si>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</si>
  <si>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</si>
  <si>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</si>
  <si>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</si>
  <si>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</si>
  <si>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</si>
  <si>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</si>
  <si>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</si>
  <si>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</si>
  <si>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</si>
  <si>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</si>
  <si>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</si>
  <si>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</si>
  <si>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</si>
  <si>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</si>
  <si>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</si>
  <si>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</si>
  <si>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</si>
  <si>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</si>
  <si>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</si>
  <si>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</si>
  <si>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</si>
  <si>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</si>
  <si>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</si>
  <si>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</si>
  <si>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</si>
  <si>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</si>
  <si>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</si>
  <si>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</si>
  <si>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</si>
  <si>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</si>
  <si>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</si>
  <si>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</si>
  <si>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</si>
  <si>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</si>
  <si>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</si>
  <si>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</si>
  <si>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</si>
  <si>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</si>
  <si>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</si>
  <si>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</si>
  <si>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</si>
  <si>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</si>
  <si>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</si>
  <si>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</si>
  <si>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</si>
  <si>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</si>
  <si>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</si>
  <si>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</si>
  <si>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</si>
  <si>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</si>
  <si>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</si>
  <si>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</si>
  <si>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</si>
  <si>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</si>
  <si>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</si>
  <si>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</si>
  <si>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</si>
  <si>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</si>
  <si>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</si>
  <si>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</si>
  <si>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</si>
  <si>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</si>
  <si>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</si>
  <si>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</si>
  <si>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</si>
  <si>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</si>
  <si>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</si>
  <si>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</si>
  <si>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</si>
  <si>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</si>
  <si>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</si>
  <si>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</si>
  <si>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</si>
  <si>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</si>
  <si>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</si>
  <si>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</si>
  <si>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</si>
  <si>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</si>
  <si>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</si>
  <si>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</si>
  <si>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</si>
  <si>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</si>
  <si>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</si>
  <si>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</si>
  <si>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</si>
  <si>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</si>
  <si>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</si>
  <si>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</si>
  <si>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</si>
  <si>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</si>
  <si>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</si>
  <si>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</si>
  <si>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</si>
  <si>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</si>
  <si>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</si>
  <si>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</si>
  <si>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</si>
  <si>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</si>
  <si>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</si>
  <si>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</si>
  <si>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</si>
  <si>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</si>
  <si>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</si>
  <si>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</si>
  <si>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</si>
  <si>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</si>
  <si>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</si>
  <si>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</si>
  <si>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</si>
  <si>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</si>
  <si>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</si>
  <si>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</si>
  <si>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</si>
  <si>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</si>
  <si>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</si>
  <si>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</si>
  <si>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</si>
  <si>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</si>
  <si>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</si>
  <si>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</si>
  <si>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</si>
  <si>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</si>
  <si>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</si>
  <si>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</si>
  <si>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</si>
  <si>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</si>
  <si>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</si>
  <si>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</si>
  <si>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</si>
  <si>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</si>
  <si>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</si>
  <si>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</si>
  <si>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</si>
  <si>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</si>
  <si>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</si>
  <si>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</si>
  <si>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</si>
  <si>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</si>
  <si>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</si>
  <si>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</si>
  <si>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</si>
  <si>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</si>
  <si>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</si>
  <si>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</si>
  <si>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</si>
  <si>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</si>
  <si>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</si>
  <si>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</si>
  <si>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</si>
  <si>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</si>
  <si>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</si>
  <si>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</si>
  <si>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</si>
  <si>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</si>
  <si>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</si>
  <si>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</si>
  <si>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</si>
  <si>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</si>
  <si>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</si>
  <si>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</si>
  <si>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</si>
  <si>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</si>
  <si>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</si>
  <si>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</si>
  <si>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</si>
  <si>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</si>
  <si>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</si>
  <si>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</si>
  <si>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</si>
  <si>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</si>
  <si>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</si>
  <si>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</si>
  <si>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</si>
  <si>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</si>
  <si>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</si>
  <si>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</si>
  <si>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</si>
  <si>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</si>
  <si>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</si>
  <si>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</si>
  <si>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</si>
  <si>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</si>
  <si>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</si>
  <si>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</si>
  <si>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</si>
  <si>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</si>
  <si>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</si>
  <si>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</si>
  <si>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</si>
  <si>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</si>
  <si>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</si>
  <si>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</si>
  <si>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</si>
  <si>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</si>
  <si>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</si>
  <si>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</si>
  <si>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</si>
  <si>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</si>
  <si>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</si>
  <si>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</si>
  <si>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</si>
  <si>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</si>
  <si>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</si>
  <si>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</si>
  <si>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</si>
  <si>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</si>
  <si>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</si>
  <si>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</si>
  <si>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</si>
  <si>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</si>
  <si>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</si>
  <si>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</si>
  <si>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</si>
  <si>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</si>
  <si>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</si>
  <si>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</si>
  <si>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</si>
  <si>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</si>
  <si>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</si>
  <si>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</si>
  <si>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</si>
  <si>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</si>
  <si>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</si>
  <si>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</si>
  <si>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</si>
  <si>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</si>
  <si>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</si>
  <si>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</si>
  <si>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</si>
  <si>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</si>
  <si>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</si>
  <si>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</si>
  <si>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</si>
  <si>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</si>
  <si>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</si>
  <si>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</si>
  <si>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</si>
  <si>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</si>
  <si>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</si>
  <si>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</si>
  <si>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</si>
  <si>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</si>
  <si>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</si>
  <si>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</si>
  <si>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</si>
  <si>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</si>
  <si>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</si>
  <si>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</si>
  <si>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</si>
  <si>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</si>
  <si>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</si>
  <si>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</si>
  <si>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</si>
  <si>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</si>
  <si>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</si>
  <si>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</si>
  <si>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</si>
  <si>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</si>
  <si>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</si>
  <si>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</si>
  <si>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</si>
  <si>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</si>
  <si>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</si>
  <si>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</si>
  <si>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</si>
  <si>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</si>
  <si>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</si>
  <si>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</si>
  <si>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</si>
  <si>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</si>
  <si>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</si>
  <si>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</si>
  <si>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</si>
  <si>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</si>
  <si>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</si>
  <si>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</si>
  <si>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</si>
  <si>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</si>
  <si>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</si>
  <si>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</si>
  <si>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</si>
  <si>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</si>
  <si>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</si>
  <si>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</si>
  <si>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</si>
  <si>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</si>
  <si>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</si>
  <si>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</si>
  <si>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</si>
  <si>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</si>
  <si>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</si>
  <si>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</si>
  <si>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</si>
  <si>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</si>
  <si>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</si>
  <si>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</si>
  <si>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</si>
  <si>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</si>
  <si>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</si>
  <si>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</si>
  <si>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</si>
  <si>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</si>
  <si>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</si>
  <si>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</si>
  <si>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</si>
  <si>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</si>
  <si>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</si>
  <si>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</si>
  <si>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</si>
  <si>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</si>
  <si>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</si>
  <si>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</si>
  <si>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</si>
  <si>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</si>
  <si>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</si>
  <si>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</si>
  <si>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</si>
  <si>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</si>
  <si>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</si>
  <si>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</si>
  <si>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</si>
  <si>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</si>
  <si>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</si>
  <si>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</si>
  <si>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</si>
  <si>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</si>
  <si>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</si>
  <si>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</si>
  <si>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</si>
  <si>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</si>
  <si>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</si>
  <si>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</si>
  <si>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</si>
  <si>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</si>
  <si>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</si>
  <si>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</si>
  <si>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</si>
  <si>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</si>
  <si>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</si>
  <si>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</si>
  <si>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</si>
  <si>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</si>
  <si>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</si>
  <si>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</si>
  <si>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</si>
  <si>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</si>
  <si>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</si>
  <si>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</si>
  <si>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</si>
  <si>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</si>
  <si>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</si>
  <si>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</si>
  <si>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</si>
  <si>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</si>
  <si>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</si>
  <si>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</si>
  <si>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</si>
  <si>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</si>
  <si>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</si>
  <si>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</si>
  <si>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</si>
  <si>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</si>
  <si>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</si>
  <si>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</si>
  <si>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</si>
  <si>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</si>
  <si>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</si>
  <si>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</si>
  <si>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</si>
  <si>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</si>
  <si>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</si>
  <si>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</si>
  <si>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</si>
  <si>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</si>
  <si>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</si>
  <si>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</si>
  <si>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</si>
  <si>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</si>
  <si>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</si>
  <si>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</si>
  <si>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</si>
  <si>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</si>
  <si>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</si>
  <si>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</si>
  <si>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</si>
  <si>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</si>
  <si>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</si>
  <si>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</si>
  <si>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</si>
  <si>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</si>
  <si>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</si>
  <si>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</si>
  <si>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</si>
  <si>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</si>
  <si>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</si>
  <si>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</si>
  <si>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</si>
  <si>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</si>
  <si>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</si>
  <si>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</si>
  <si>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</si>
  <si>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</si>
  <si>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</si>
  <si>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</si>
  <si>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</si>
  <si>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</si>
  <si>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</si>
  <si>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</si>
  <si>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</si>
  <si>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</si>
  <si>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</si>
  <si>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</si>
  <si>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</si>
  <si>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</si>
  <si>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</si>
  <si>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</si>
  <si>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</si>
  <si>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</si>
  <si>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</si>
  <si>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</si>
  <si>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</si>
  <si>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</si>
  <si>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</si>
  <si>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</si>
  <si>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</si>
  <si>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</si>
  <si>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</si>
  <si>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</si>
  <si>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</si>
  <si>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</si>
  <si>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</si>
  <si>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</si>
  <si>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</si>
  <si>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</si>
  <si>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</si>
  <si>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</si>
  <si>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</si>
  <si>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</si>
  <si>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</si>
  <si>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</si>
  <si>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</si>
  <si>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</si>
  <si>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</si>
  <si>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</si>
  <si>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</si>
  <si>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</si>
  <si>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</si>
  <si>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</si>
  <si>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</si>
  <si>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</si>
  <si>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</si>
  <si>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</si>
  <si>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</si>
  <si>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</si>
  <si>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</si>
  <si>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</si>
  <si>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</si>
  <si>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</si>
  <si>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</si>
  <si>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</si>
  <si>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</si>
  <si>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</si>
  <si>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</si>
  <si>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</si>
  <si>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</si>
  <si>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</si>
  <si>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</si>
  <si>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</si>
  <si>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</si>
  <si>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</si>
  <si>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</si>
  <si>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</si>
  <si>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</si>
  <si>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</si>
  <si>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</si>
  <si>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</si>
  <si>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</si>
  <si>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</si>
  <si>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</si>
  <si>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</si>
  <si>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</si>
  <si>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</si>
  <si>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</si>
  <si>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</si>
  <si>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</si>
  <si>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</si>
  <si>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</si>
  <si>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</si>
  <si>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</si>
  <si>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</si>
  <si>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</si>
  <si>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</si>
  <si>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</si>
  <si>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</si>
  <si>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</si>
  <si>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</si>
  <si>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</si>
  <si>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</si>
  <si>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</si>
  <si>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</si>
  <si>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</si>
  <si>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</si>
  <si>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</si>
  <si>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</si>
  <si>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</si>
  <si>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</si>
  <si>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</si>
  <si>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</si>
  <si>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</si>
  <si>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</si>
  <si>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</si>
  <si>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</si>
  <si>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</si>
  <si>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</si>
  <si>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</si>
  <si>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</si>
  <si>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</si>
  <si>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</si>
  <si>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</si>
  <si>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</si>
  <si>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</si>
  <si>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</si>
  <si>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</si>
  <si>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</si>
  <si>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</si>
  <si>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</si>
  <si>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</si>
  <si>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</si>
  <si>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</si>
  <si>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</si>
  <si>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</si>
  <si>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</si>
  <si>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</si>
  <si>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</si>
  <si>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</si>
  <si>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</si>
  <si>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</si>
  <si>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</si>
  <si>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</si>
  <si>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</si>
  <si>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</si>
  <si>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</si>
  <si>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</si>
  <si>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</si>
  <si>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</si>
  <si>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</si>
  <si>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</si>
  <si>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</si>
  <si>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</si>
  <si>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</si>
  <si>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</si>
  <si>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</si>
  <si>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</si>
  <si>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</si>
  <si>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</si>
  <si>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</si>
  <si>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</si>
  <si>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</si>
  <si>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</si>
  <si>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</si>
  <si>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</si>
  <si>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</si>
  <si>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</si>
  <si>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</si>
  <si>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</si>
  <si>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</si>
  <si>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</si>
  <si>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</si>
  <si>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</si>
  <si>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</si>
  <si>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</si>
  <si>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</si>
  <si>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</si>
  <si>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</si>
  <si>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</si>
  <si>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</si>
  <si>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</si>
  <si>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</si>
  <si>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</si>
  <si>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</si>
  <si>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</si>
  <si>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</si>
  <si>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</si>
  <si>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</si>
  <si>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</si>
  <si>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</si>
  <si>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</si>
  <si>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</si>
  <si>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</si>
  <si>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</si>
  <si>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</si>
  <si>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</si>
  <si>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</si>
  <si>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</si>
  <si>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</si>
  <si>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</si>
  <si>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</si>
  <si>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</si>
  <si>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</si>
  <si>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</si>
  <si>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</si>
  <si>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</si>
  <si>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</si>
  <si>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</si>
  <si>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</si>
  <si>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</si>
  <si>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</si>
  <si>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</si>
  <si>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</si>
  <si>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</si>
  <si>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</si>
  <si>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</si>
  <si>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</si>
  <si>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</si>
  <si>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</si>
  <si>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</si>
  <si>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</si>
  <si>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</si>
  <si>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</si>
  <si>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</si>
  <si>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</si>
  <si>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</si>
  <si>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</si>
  <si>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</si>
  <si>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</si>
  <si>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</si>
  <si>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</si>
  <si>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</si>
  <si>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</si>
  <si>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</si>
  <si>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</si>
  <si>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</si>
  <si>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</si>
  <si>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</si>
  <si>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</si>
  <si>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</si>
  <si>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</si>
  <si>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</si>
  <si>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</si>
  <si>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</si>
  <si>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</si>
  <si>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</si>
  <si>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</si>
  <si>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</si>
  <si>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</si>
  <si>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</si>
  <si>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</si>
  <si>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</si>
  <si>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</si>
  <si>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</si>
  <si>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</si>
  <si>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</si>
  <si>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</si>
  <si>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</si>
  <si>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</si>
  <si>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</si>
  <si>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</si>
  <si>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</si>
  <si>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</si>
  <si>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</si>
  <si>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</si>
  <si>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</si>
  <si>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</si>
  <si>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</si>
  <si>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</si>
  <si>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</si>
  <si>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</si>
  <si>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</si>
  <si>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</si>
  <si>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</si>
  <si>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</si>
  <si>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</si>
  <si>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</si>
  <si>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</si>
  <si>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</si>
  <si>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</si>
  <si>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</si>
  <si>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</si>
  <si>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</si>
  <si>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</si>
  <si>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</si>
  <si>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</si>
  <si>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</si>
  <si>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</si>
  <si>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</si>
  <si>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</si>
  <si>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</si>
  <si>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</si>
  <si>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</si>
  <si>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</si>
  <si>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</si>
  <si>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</si>
  <si>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</si>
  <si>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</si>
  <si>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</si>
  <si>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</si>
  <si>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</si>
  <si>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</si>
  <si>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</si>
  <si>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</si>
  <si>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</si>
  <si>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</si>
  <si>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</si>
  <si>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</si>
  <si>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</si>
  <si>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</si>
  <si>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</si>
  <si>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</si>
  <si>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</si>
  <si>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</si>
  <si>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</si>
  <si>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</si>
  <si>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</si>
  <si>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</si>
  <si>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</si>
  <si>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</si>
  <si>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</si>
  <si>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</si>
  <si>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</si>
  <si>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</si>
  <si>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</si>
  <si>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</si>
  <si>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</si>
  <si>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</si>
  <si>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</si>
  <si>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</si>
  <si>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</si>
  <si>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</si>
  <si>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</si>
  <si>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</si>
  <si>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</si>
  <si>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</si>
  <si>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</si>
  <si>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</si>
  <si>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</si>
  <si>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</si>
  <si>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</si>
  <si>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</si>
  <si>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</si>
  <si>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</si>
  <si>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</si>
  <si>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</si>
  <si>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</si>
  <si>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</si>
  <si>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</si>
  <si>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</si>
  <si>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</si>
  <si>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</si>
  <si>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</si>
  <si>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</si>
  <si>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</si>
  <si>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</si>
  <si>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</si>
  <si>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</si>
  <si>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</si>
  <si>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</si>
  <si>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</si>
  <si>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</si>
  <si>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</si>
  <si>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</si>
  <si>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</si>
  <si>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</si>
  <si>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</si>
  <si>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</si>
  <si>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</si>
  <si>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</si>
  <si>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</si>
  <si>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</si>
  <si>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</si>
  <si>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</si>
  <si>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</si>
  <si>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</si>
  <si>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</si>
  <si>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</si>
  <si>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</si>
  <si>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</si>
  <si>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</si>
  <si>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</si>
  <si>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</si>
  <si>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</si>
  <si>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</si>
  <si>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</si>
  <si>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</si>
  <si>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</si>
  <si>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</si>
  <si>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</si>
  <si>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</si>
  <si>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</si>
  <si>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</si>
  <si>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</si>
  <si>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</si>
  <si>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</si>
  <si>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</si>
  <si>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</si>
  <si>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</si>
  <si>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</si>
  <si>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</si>
  <si>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</si>
  <si>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</si>
  <si>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</si>
  <si>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</si>
  <si>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</si>
  <si>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</si>
  <si>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</si>
  <si>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</si>
  <si>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</si>
  <si>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</si>
  <si>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</si>
  <si>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</si>
  <si>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</si>
  <si>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</si>
  <si>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</si>
  <si>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</si>
  <si>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</si>
  <si>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</si>
  <si>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</si>
  <si>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</si>
  <si>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</si>
  <si>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</si>
  <si>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</si>
  <si>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</si>
  <si>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</si>
  <si>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</si>
  <si>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</si>
  <si>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</si>
  <si>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</si>
  <si>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</si>
  <si>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</si>
  <si>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</si>
  <si>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</si>
  <si>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</si>
  <si>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</si>
  <si>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</si>
  <si>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</si>
  <si>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</si>
  <si>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</si>
  <si>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</si>
  <si>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</si>
  <si>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</si>
  <si>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</si>
  <si>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</si>
  <si>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</si>
  <si>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</si>
  <si>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</si>
  <si>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</si>
  <si>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</si>
  <si>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</si>
  <si>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</si>
  <si>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</si>
  <si>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</si>
  <si>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</si>
  <si>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</si>
  <si>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</si>
  <si>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</si>
  <si>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</si>
  <si>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</si>
  <si>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</si>
  <si>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</si>
  <si>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</si>
  <si>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</si>
  <si>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</si>
  <si>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</si>
  <si>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</si>
  <si>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</si>
  <si>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</si>
  <si>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</si>
  <si>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</si>
  <si>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</si>
  <si>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</si>
  <si>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</si>
  <si>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</si>
  <si>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</si>
  <si>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</si>
  <si>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</si>
  <si>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</si>
  <si>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</si>
  <si>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</si>
  <si>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</si>
  <si>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</si>
  <si>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</si>
  <si>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</si>
  <si>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</si>
  <si>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</si>
  <si>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</si>
  <si>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</si>
  <si>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</si>
  <si>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</si>
  <si>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</si>
  <si>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</si>
  <si>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</si>
  <si>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</si>
  <si>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</si>
  <si>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</si>
  <si>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</si>
  <si>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</si>
  <si>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</si>
  <si>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</si>
  <si>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</si>
  <si>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</si>
  <si>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</si>
  <si>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</si>
  <si>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</si>
  <si>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</si>
  <si>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</si>
  <si>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</si>
  <si>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</si>
  <si>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</si>
  <si>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</si>
  <si>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</si>
  <si>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</si>
  <si>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</si>
  <si>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</si>
  <si>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</si>
  <si>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</si>
  <si>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</si>
  <si>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</si>
  <si>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</si>
  <si>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</si>
  <si>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</si>
  <si>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</si>
  <si>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</si>
  <si>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</si>
  <si>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</si>
  <si>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</si>
  <si>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</si>
  <si>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</si>
  <si>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</si>
  <si>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</si>
  <si>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</si>
  <si>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</si>
  <si>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</si>
  <si>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</si>
  <si>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</si>
  <si>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</si>
  <si>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</si>
  <si>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</si>
  <si>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</si>
  <si>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</si>
  <si>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</si>
  <si>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</si>
  <si>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</si>
  <si>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</si>
  <si>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</si>
  <si>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</si>
  <si>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</si>
  <si>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</si>
  <si>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</si>
  <si>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</si>
  <si>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</si>
  <si>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</si>
  <si>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</si>
  <si>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</si>
  <si>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</si>
  <si>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</si>
  <si>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</si>
  <si>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</si>
  <si>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</si>
  <si>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</si>
  <si>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</si>
  <si>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</si>
  <si>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</si>
  <si>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</si>
  <si>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</si>
  <si>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</si>
  <si>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</si>
  <si>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</si>
  <si>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</si>
  <si>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</si>
  <si>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</si>
  <si>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</si>
  <si>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</si>
  <si>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</si>
  <si>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</si>
  <si>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</si>
  <si>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</si>
  <si>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</si>
  <si>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</si>
  <si>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</si>
  <si>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</si>
  <si>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</si>
  <si>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</si>
  <si>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</si>
  <si>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</si>
  <si>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</si>
  <si>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</si>
  <si>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</si>
  <si>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</si>
  <si>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</si>
  <si>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</si>
  <si>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</si>
  <si>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</si>
  <si>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</si>
  <si>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</si>
  <si>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</si>
  <si>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</si>
  <si>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</si>
  <si>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</si>
  <si>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</si>
  <si>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</si>
  <si>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</si>
  <si>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</si>
  <si>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</si>
  <si>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</si>
  <si>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</si>
  <si>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</si>
  <si>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</si>
  <si>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</si>
  <si>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</si>
  <si>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</si>
  <si>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</si>
  <si>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</si>
  <si>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</si>
  <si>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</si>
  <si>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</si>
  <si>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</si>
  <si>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</si>
  <si>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</si>
  <si>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</si>
  <si>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</si>
  <si>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</si>
  <si>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</si>
  <si>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</si>
  <si>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</si>
  <si>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</si>
  <si>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</si>
  <si>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</si>
  <si>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</si>
  <si>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</si>
  <si>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</si>
  <si>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</si>
  <si>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</si>
  <si>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</si>
  <si>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</si>
  <si>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</si>
  <si>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</si>
  <si>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</si>
  <si>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</si>
  <si>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</si>
  <si>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</si>
  <si>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</si>
  <si>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</si>
  <si>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</si>
  <si>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</si>
  <si>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</si>
  <si>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</si>
  <si>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</si>
  <si>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</si>
  <si>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</si>
  <si>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</si>
  <si>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</si>
  <si>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</si>
  <si>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</si>
  <si>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</si>
  <si>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</si>
  <si>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</si>
  <si>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</si>
  <si>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</si>
  <si>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</si>
  <si>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</si>
  <si>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</si>
  <si>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</si>
  <si>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</si>
  <si>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</si>
  <si>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</si>
  <si>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</si>
  <si>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</si>
  <si>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</si>
  <si>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</si>
  <si>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</si>
  <si>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</si>
  <si>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</si>
  <si>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</si>
  <si>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</si>
  <si>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</si>
  <si>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</si>
  <si>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</si>
  <si>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</si>
  <si>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</si>
  <si>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</si>
  <si>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</si>
  <si>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</si>
  <si>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</si>
  <si>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</si>
  <si>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</si>
  <si>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</si>
  <si>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</si>
  <si>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</si>
  <si>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</si>
  <si>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</si>
  <si>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</si>
  <si>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</si>
  <si>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</si>
  <si>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</si>
  <si>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</si>
  <si>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</si>
  <si>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</si>
  <si>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</si>
  <si>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</si>
  <si>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</si>
  <si>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</si>
  <si>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</si>
  <si>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</si>
  <si>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</si>
  <si>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</si>
  <si>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</si>
  <si>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</si>
  <si>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</si>
  <si>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</si>
  <si>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</si>
  <si>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</si>
  <si>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</si>
  <si>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</si>
  <si>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</si>
  <si>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</si>
  <si>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</si>
  <si>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</si>
  <si>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</si>
  <si>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</si>
  <si>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</si>
  <si>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</si>
  <si>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</si>
  <si>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</si>
  <si>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</si>
  <si>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</si>
  <si>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</si>
  <si>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</si>
  <si>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</si>
  <si>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</si>
  <si>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</si>
  <si>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</si>
  <si>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</si>
  <si>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</si>
  <si>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</si>
  <si>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</si>
  <si>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</si>
  <si>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</si>
  <si>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</si>
  <si>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</si>
  <si>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</si>
  <si>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</si>
  <si>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</si>
  <si>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</si>
  <si>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</si>
  <si>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</si>
  <si>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</si>
  <si>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</si>
  <si>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</si>
  <si>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</si>
  <si>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</si>
  <si>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</si>
  <si>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</si>
  <si>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</si>
  <si>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</si>
  <si>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</si>
  <si>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</si>
  <si>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</si>
  <si>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</si>
  <si>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</si>
  <si>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</si>
  <si>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</si>
  <si>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</si>
  <si>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</si>
  <si>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</si>
  <si>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</si>
  <si>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</si>
  <si>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</si>
  <si>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</si>
  <si>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</si>
  <si>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</si>
  <si>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</si>
  <si>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</si>
  <si>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</si>
  <si>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</si>
  <si>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</si>
  <si>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</si>
  <si>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</si>
  <si>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</si>
  <si>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</si>
  <si>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</si>
  <si>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</si>
  <si>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</si>
  <si>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</si>
  <si>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</si>
  <si>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</si>
  <si>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</si>
  <si>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</si>
  <si>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</si>
  <si>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</si>
  <si>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</si>
  <si>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</si>
  <si>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</si>
  <si>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</si>
  <si>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</si>
  <si>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</si>
  <si>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</si>
  <si>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</si>
  <si>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</si>
  <si>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</si>
  <si>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</si>
  <si>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</si>
  <si>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</si>
  <si>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</si>
  <si>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</si>
  <si>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</si>
  <si>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</si>
  <si>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</si>
  <si>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</si>
  <si>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</si>
  <si>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</si>
  <si>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</si>
  <si>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</si>
  <si>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</si>
  <si>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</si>
  <si>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</si>
  <si>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</si>
  <si>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</si>
  <si>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</si>
  <si>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</si>
  <si>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</si>
  <si>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</si>
  <si>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</si>
  <si>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</si>
  <si>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</si>
  <si>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</si>
  <si>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</si>
  <si>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</si>
  <si>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</si>
  <si>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</si>
  <si>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</si>
  <si>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</si>
  <si>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</si>
  <si>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</si>
  <si>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</si>
  <si>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</si>
  <si>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</si>
  <si>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</si>
  <si>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</si>
  <si>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</si>
  <si>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</si>
  <si>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</si>
  <si>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</si>
  <si>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</si>
  <si>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</si>
  <si>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</si>
  <si>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</si>
  <si>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</si>
  <si>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</si>
  <si>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</si>
  <si>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</si>
  <si>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</si>
  <si>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</si>
  <si>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</si>
  <si>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</si>
  <si>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</si>
  <si>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</si>
  <si>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</si>
  <si>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</si>
  <si>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</si>
  <si>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</si>
  <si>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</si>
  <si>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</si>
  <si>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</si>
  <si>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</si>
  <si>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</si>
  <si>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</si>
  <si>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</si>
  <si>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</si>
  <si>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</si>
  <si>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</si>
  <si>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</si>
  <si>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</si>
  <si>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</si>
  <si>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</si>
  <si>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</si>
  <si>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</si>
  <si>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</si>
  <si>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</si>
  <si>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</si>
  <si>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</si>
  <si>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</si>
  <si>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</si>
  <si>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</si>
  <si>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</si>
  <si>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</si>
  <si>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</si>
  <si>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</si>
  <si>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</si>
  <si>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</si>
  <si>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</si>
  <si>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</si>
  <si>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</si>
  <si>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</si>
  <si>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</si>
  <si>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</si>
  <si>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</si>
  <si>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</si>
  <si>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</si>
  <si>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</si>
  <si>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</si>
  <si>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</si>
  <si>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</si>
  <si>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</si>
  <si>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</si>
  <si>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</si>
  <si>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</si>
  <si>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</si>
  <si>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</si>
  <si>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</si>
  <si>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</si>
  <si>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</si>
  <si>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</si>
  <si>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</si>
  <si>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</si>
  <si>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</si>
  <si>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</si>
  <si>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</si>
  <si>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</si>
  <si>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</si>
  <si>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</si>
  <si>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</si>
  <si>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</si>
  <si>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</si>
  <si>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</si>
  <si>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</si>
  <si>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</si>
  <si>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</si>
  <si>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</si>
  <si>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</si>
  <si>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</si>
  <si>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</si>
  <si>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</si>
  <si>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</si>
  <si>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</si>
  <si>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</si>
  <si>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</si>
  <si>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</si>
  <si>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</si>
  <si>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</si>
  <si>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</si>
  <si>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</si>
  <si>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</si>
  <si>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</si>
  <si>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</si>
  <si>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</si>
  <si>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</si>
  <si>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</si>
  <si>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</si>
  <si>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</si>
  <si>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</si>
  <si>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</si>
  <si>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</si>
  <si>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</si>
  <si>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</si>
  <si>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</si>
  <si>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</si>
  <si>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</si>
  <si>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</si>
  <si>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</si>
  <si>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</si>
  <si>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</si>
  <si>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</si>
  <si>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</si>
  <si>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</si>
  <si>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</si>
  <si>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</si>
  <si>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</si>
  <si>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</si>
  <si>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</si>
  <si>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</si>
  <si>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</si>
  <si>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</si>
  <si>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</si>
  <si>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</si>
  <si>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</si>
  <si>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</si>
  <si>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</si>
  <si>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</si>
  <si>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</si>
  <si>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</si>
  <si>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</si>
  <si>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</si>
  <si>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</si>
  <si>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</si>
  <si>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</si>
  <si>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</si>
  <si>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</si>
  <si>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</si>
  <si>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</si>
  <si>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</si>
  <si>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</si>
  <si>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</si>
  <si>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</si>
  <si>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</si>
  <si>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</si>
  <si>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</si>
  <si>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</si>
  <si>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</si>
  <si>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</si>
  <si>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</si>
  <si>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</si>
  <si>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</si>
  <si>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</si>
  <si>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</si>
  <si>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</si>
  <si>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</si>
  <si>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</si>
  <si>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</si>
  <si>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</si>
  <si>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</si>
  <si>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</si>
  <si>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</si>
  <si>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</si>
  <si>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</si>
  <si>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</si>
  <si>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</si>
  <si>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</si>
  <si>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</si>
  <si>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</si>
  <si>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</si>
  <si>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</si>
  <si>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</si>
  <si>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</si>
  <si>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</si>
  <si>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</si>
  <si>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</si>
  <si>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</si>
  <si>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</si>
  <si>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</si>
  <si>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</si>
  <si>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</si>
  <si>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</si>
  <si>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</si>
  <si>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</si>
  <si>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</si>
  <si>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</si>
  <si>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</si>
  <si>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</si>
  <si>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</si>
  <si>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</si>
  <si>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</si>
  <si>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</si>
  <si>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</si>
  <si>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</si>
  <si>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</si>
  <si>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</si>
  <si>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</si>
  <si>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</si>
  <si>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</si>
  <si>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</si>
  <si>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</si>
  <si>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</si>
  <si>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</si>
  <si>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</si>
  <si>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</si>
  <si>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</si>
  <si>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</si>
  <si>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</si>
  <si>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</si>
  <si>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</si>
  <si>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</si>
  <si>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</si>
  <si>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</si>
  <si>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</si>
  <si>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</si>
  <si>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</si>
  <si>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</si>
  <si>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</si>
  <si>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</si>
  <si>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</si>
  <si>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</si>
  <si>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</si>
  <si>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</si>
  <si>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</si>
  <si>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</si>
  <si>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</si>
  <si>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</si>
  <si>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</si>
  <si>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</si>
  <si>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</si>
  <si>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</si>
  <si>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</si>
  <si>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</si>
  <si>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</si>
  <si>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</si>
  <si>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</si>
  <si>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</si>
  <si>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</si>
  <si>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</si>
  <si>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</si>
  <si>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</si>
  <si>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</si>
  <si>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</si>
  <si>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</si>
  <si>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</si>
  <si>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</si>
  <si>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</si>
  <si>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</si>
  <si>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</si>
  <si>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</si>
  <si>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</si>
  <si>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</si>
  <si>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</si>
  <si>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</si>
  <si>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</si>
  <si>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RAFAEL ANTONIO RIVERA GÓMEZ - SECRETARIO DE INFRAESTRUCTURA</t>
  </si>
  <si>
    <t>CONTRATAR ELABORACION DEL PLAN VIAL</t>
  </si>
  <si>
    <t>Número</t>
  </si>
  <si>
    <t>INERVENTORIA DEL PLAN VIAL</t>
  </si>
  <si>
    <t>Adquisición de Maquinaria</t>
  </si>
  <si>
    <t>señalización vial del municipio</t>
  </si>
  <si>
    <t>Kilómetro</t>
  </si>
  <si>
    <t>Interventoría para la señalización del municipio.</t>
  </si>
  <si>
    <t>Suministro de materiales</t>
  </si>
  <si>
    <t>Mantenimiento de Vehiculos y parque de maquinaria.</t>
  </si>
  <si>
    <t>Adquisición de predios.</t>
  </si>
  <si>
    <t>Contratacion de interventorías</t>
  </si>
  <si>
    <t>Estudios y diseños</t>
  </si>
  <si>
    <t>Unidad</t>
  </si>
  <si>
    <t>Contratación de obras</t>
  </si>
  <si>
    <t>Contratación de personal.</t>
  </si>
  <si>
    <t>Suministro de combustibles y lubricantes.</t>
  </si>
  <si>
    <t>Adquisición de predios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</si>
</sst>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6"/>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4" t="s">
        <v>2</v>
      </c>
      <c r="C2" s="885"/>
      <c r="D2" s="885"/>
      <c r="E2" s="885"/>
      <c r="F2" s="885"/>
      <c r="G2" s="885"/>
      <c r="H2" s="885"/>
      <c r="I2" s="885"/>
      <c r="J2" s="885"/>
      <c r="K2" s="885"/>
      <c r="L2" s="885"/>
      <c r="M2" s="885"/>
      <c r="N2" s="885"/>
      <c r="O2" s="885"/>
      <c r="P2" s="885"/>
      <c r="Q2" s="885"/>
      <c r="R2" s="885"/>
      <c r="S2" s="885"/>
      <c r="T2" s="885"/>
      <c r="U2" s="885"/>
      <c r="V2" s="885"/>
      <c r="W2" s="885"/>
      <c r="X2" s="885"/>
      <c r="Y2" s="885"/>
      <c r="Z2" s="885"/>
      <c r="AA2" s="885"/>
      <c r="AB2" s="885"/>
      <c r="AC2" s="885"/>
      <c r="AD2" s="885"/>
      <c r="AE2" s="885"/>
      <c r="AF2" s="885"/>
      <c r="AG2" s="885"/>
      <c r="AH2" s="885"/>
      <c r="AI2" s="885"/>
      <c r="AJ2" s="885"/>
      <c r="AK2" s="885"/>
      <c r="AL2" s="885"/>
      <c r="AM2" s="885"/>
      <c r="AN2" s="885"/>
      <c r="AO2" s="885"/>
      <c r="AP2" s="885"/>
      <c r="AQ2" s="885"/>
      <c r="AR2" s="885"/>
      <c r="AS2" s="885"/>
      <c r="AT2" s="885"/>
      <c r="AU2" s="885"/>
      <c r="AV2" s="885"/>
      <c r="AW2" s="885"/>
      <c r="AX2" s="885"/>
      <c r="AY2" s="885"/>
      <c r="AZ2" s="885"/>
      <c r="BA2" s="886"/>
      <c r="BC2" s="887"/>
      <c r="BD2" s="889" t="s">
        <v>1669</v>
      </c>
      <c r="BE2" s="890"/>
      <c r="BF2" s="890"/>
      <c r="BG2" s="890"/>
      <c r="BH2" s="890"/>
      <c r="BI2" s="890"/>
      <c r="BJ2" s="890"/>
    </row>
    <row r="3" spans="1:62" ht="15.75" x14ac:dyDescent="0.2">
      <c r="B3" s="891" t="s">
        <v>1670</v>
      </c>
      <c r="C3" s="892"/>
      <c r="D3" s="892"/>
      <c r="E3" s="892"/>
      <c r="F3" s="892"/>
      <c r="G3" s="892"/>
      <c r="H3" s="892"/>
      <c r="I3" s="892"/>
      <c r="J3" s="892"/>
      <c r="K3" s="892"/>
      <c r="L3" s="892"/>
      <c r="M3" s="892"/>
      <c r="N3" s="893">
        <v>2017</v>
      </c>
      <c r="O3" s="893"/>
      <c r="P3" s="893"/>
      <c r="Q3" s="126" t="e">
        <f>VLOOKUP(N3,#REF!,2,0)</f>
        <v>#REF!</v>
      </c>
      <c r="R3" s="126">
        <f>VLOOKUP(N3,$N$312:$O$316,2,0)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8"/>
      <c r="BD3" s="889"/>
      <c r="BE3" s="890"/>
      <c r="BF3" s="890"/>
      <c r="BG3" s="890"/>
      <c r="BH3" s="890"/>
      <c r="BI3" s="890"/>
      <c r="BJ3" s="890"/>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4" t="str">
        <f>VLOOKUP($D$9,'CONSOLIDADO PLAN DESARROLLO'!$DT$9:$DZ$62,3,0)</f>
        <v>E3. - Infraestructura, Planeación, Ambiente y Servicios Públicos</v>
      </c>
      <c r="D5" s="894"/>
      <c r="E5" s="894"/>
      <c r="F5" s="894"/>
      <c r="G5" s="894"/>
      <c r="H5" s="894"/>
      <c r="I5" s="895"/>
      <c r="J5" s="896" t="s">
        <v>1672</v>
      </c>
      <c r="K5" s="897"/>
      <c r="L5" s="898" t="str">
        <f>VLOOKUP($D$9,'CONSOLIDADO PLAN DESARROLLO'!$DT$9:$DZ$62,5,0)</f>
        <v>Transporte</v>
      </c>
      <c r="M5" s="898"/>
      <c r="N5" s="898"/>
      <c r="O5" s="898"/>
      <c r="P5" s="898"/>
      <c r="Q5" s="898"/>
      <c r="R5" s="898"/>
      <c r="S5" s="898"/>
      <c r="T5" s="898"/>
      <c r="U5" s="899"/>
      <c r="V5" s="900" t="s">
        <v>1790</v>
      </c>
      <c r="W5" s="901"/>
      <c r="X5" s="901"/>
      <c r="Y5" s="869"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9"/>
      <c r="AA5" s="869"/>
      <c r="AB5" s="869"/>
      <c r="AC5" s="869"/>
      <c r="AD5" s="869"/>
      <c r="AE5" s="869"/>
      <c r="AF5" s="869"/>
      <c r="AG5" s="869"/>
      <c r="AH5" s="869"/>
      <c r="AI5" s="869"/>
      <c r="AJ5" s="869"/>
      <c r="AK5" s="869"/>
      <c r="AL5" s="869"/>
      <c r="AM5" s="869"/>
      <c r="AN5" s="869"/>
      <c r="AO5" s="869"/>
      <c r="AP5" s="869"/>
      <c r="AQ5" s="869"/>
      <c r="AR5" s="869"/>
      <c r="AS5" s="869"/>
      <c r="AT5" s="869"/>
      <c r="AU5" s="869"/>
      <c r="AV5" s="869"/>
      <c r="AW5" s="869"/>
      <c r="AX5" s="869"/>
      <c r="AY5" s="869"/>
      <c r="AZ5" s="869"/>
      <c r="BA5" s="902"/>
    </row>
    <row r="6" spans="1:62" ht="15" customHeight="1" thickBot="1" x14ac:dyDescent="0.25">
      <c r="B6" s="133" t="s">
        <v>1673</v>
      </c>
      <c r="C6" s="869" t="str">
        <f>VLOOKUP($D$9,'CONSOLIDADO PLAN DESARROLLO'!$DT$9:$DZ$62,6,0)</f>
        <v>E3.P_B - PLAN VIAL, VIAS Y MOVILIDAD</v>
      </c>
      <c r="D6" s="869"/>
      <c r="E6" s="869"/>
      <c r="F6" s="870"/>
      <c r="G6" s="969" t="s">
        <v>1792</v>
      </c>
      <c r="H6" s="970"/>
      <c r="I6" s="970"/>
      <c r="J6" s="970"/>
      <c r="K6" s="971" t="str">
        <f>VLOOKUP($D$9,'CONSOLIDADO PLAN DESARROLLO'!$DT$9:$DZ$62,7,0)</f>
        <v>Mejorar las condiciones de movilidad del municipio</v>
      </c>
      <c r="L6" s="971"/>
      <c r="M6" s="971"/>
      <c r="N6" s="971"/>
      <c r="O6" s="971"/>
      <c r="P6" s="971"/>
      <c r="Q6" s="972"/>
      <c r="R6" s="871" t="s">
        <v>1674</v>
      </c>
      <c r="S6" s="872"/>
      <c r="T6" s="872"/>
      <c r="U6" s="872"/>
      <c r="V6" s="873"/>
      <c r="W6" s="873"/>
      <c r="X6" s="873"/>
      <c r="Y6" s="873"/>
      <c r="Z6" s="873"/>
      <c r="AA6" s="873"/>
      <c r="AB6" s="873"/>
      <c r="AC6" s="873"/>
      <c r="AD6" s="873"/>
      <c r="AE6" s="873"/>
      <c r="AF6" s="873"/>
      <c r="AG6" s="873"/>
      <c r="AH6" s="873"/>
      <c r="AI6" s="874"/>
      <c r="AJ6" s="875" t="s">
        <v>1675</v>
      </c>
      <c r="AK6" s="876"/>
      <c r="AL6" s="876"/>
      <c r="AM6" s="876"/>
      <c r="AN6" s="876"/>
      <c r="AO6" s="876"/>
      <c r="AP6" s="876"/>
      <c r="AQ6" s="876"/>
      <c r="AR6" s="876"/>
      <c r="AS6" s="876"/>
      <c r="AT6" s="876"/>
      <c r="AU6" s="876"/>
      <c r="AV6" s="876"/>
      <c r="AW6" s="876"/>
      <c r="AX6" s="876"/>
      <c r="AY6" s="876"/>
      <c r="AZ6" s="876"/>
      <c r="BA6" s="877"/>
    </row>
    <row r="7" spans="1:62" ht="36" customHeight="1" x14ac:dyDescent="0.2">
      <c r="B7" s="973" t="s">
        <v>1676</v>
      </c>
      <c r="C7" s="974"/>
      <c r="D7" s="878" t="s">
        <v>1677</v>
      </c>
      <c r="E7" s="977" t="s">
        <v>1678</v>
      </c>
      <c r="F7" s="880" t="s">
        <v>1679</v>
      </c>
      <c r="G7" s="882" t="s">
        <v>1680</v>
      </c>
      <c r="H7" s="920" t="s">
        <v>1793</v>
      </c>
      <c r="I7" s="922" t="s">
        <v>1915</v>
      </c>
      <c r="J7" s="924">
        <f>+$N$3</f>
        <v>2017</v>
      </c>
      <c r="K7" s="926" t="s">
        <v>1682</v>
      </c>
      <c r="L7" s="928" t="s">
        <v>1683</v>
      </c>
      <c r="M7" s="134"/>
      <c r="N7" s="134"/>
      <c r="O7" s="134"/>
      <c r="P7" s="134"/>
      <c r="Q7" s="134"/>
      <c r="R7" s="930" t="s">
        <v>1917</v>
      </c>
      <c r="S7" s="931"/>
      <c r="T7" s="914" t="s">
        <v>1934</v>
      </c>
      <c r="U7" s="914"/>
      <c r="V7" s="914" t="s">
        <v>1918</v>
      </c>
      <c r="W7" s="914"/>
      <c r="X7" s="914" t="s">
        <v>1919</v>
      </c>
      <c r="Y7" s="914"/>
      <c r="Z7" s="919" t="s">
        <v>1916</v>
      </c>
      <c r="AA7" s="919"/>
      <c r="AB7" s="914" t="s">
        <v>36</v>
      </c>
      <c r="AC7" s="914"/>
      <c r="AD7" s="914" t="s">
        <v>1935</v>
      </c>
      <c r="AE7" s="914"/>
      <c r="AF7" s="914" t="s">
        <v>1920</v>
      </c>
      <c r="AG7" s="914"/>
      <c r="AH7" s="915" t="s">
        <v>1930</v>
      </c>
      <c r="AI7" s="916"/>
      <c r="AJ7" s="917" t="s">
        <v>1684</v>
      </c>
      <c r="AK7" s="918"/>
      <c r="AL7" s="918"/>
      <c r="AM7" s="918"/>
      <c r="AN7" s="918"/>
      <c r="AO7" s="918"/>
      <c r="AP7" s="918"/>
      <c r="AQ7" s="918" t="s">
        <v>1685</v>
      </c>
      <c r="AR7" s="918"/>
      <c r="AS7" s="918"/>
      <c r="AT7" s="918" t="s">
        <v>1686</v>
      </c>
      <c r="AU7" s="918"/>
      <c r="AV7" s="918"/>
      <c r="AW7" s="918"/>
      <c r="AX7" s="918"/>
      <c r="AY7" s="905" t="s">
        <v>1687</v>
      </c>
      <c r="AZ7" s="903" t="s">
        <v>1688</v>
      </c>
      <c r="BA7" s="904" t="s">
        <v>1689</v>
      </c>
    </row>
    <row r="8" spans="1:62" ht="57" customHeight="1" x14ac:dyDescent="0.2">
      <c r="B8" s="975"/>
      <c r="C8" s="976"/>
      <c r="D8" s="879"/>
      <c r="E8" s="978"/>
      <c r="F8" s="881"/>
      <c r="G8" s="883"/>
      <c r="H8" s="921"/>
      <c r="I8" s="923"/>
      <c r="J8" s="925"/>
      <c r="K8" s="927"/>
      <c r="L8" s="929"/>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5"/>
      <c r="AZ8" s="903"/>
      <c r="BA8" s="904"/>
    </row>
    <row r="9" spans="1:62" ht="78" customHeight="1" x14ac:dyDescent="0.2">
      <c r="B9" s="979" t="s">
        <v>1936</v>
      </c>
      <c r="C9" s="980"/>
      <c r="D9" s="103" t="s">
        <v>366</v>
      </c>
      <c r="E9" s="102" t="str">
        <f>VLOOKUP($D$9,'CONSOLIDADO PLAN DESARROLLO'!$EB$9:$EF$62,2,0)</f>
        <v>Mejorar las condiciones de movilidad del municipio a través de una inversión per cápita en el sector</v>
      </c>
      <c r="F9" s="37" t="str">
        <f>VLOOKUP($D$9,'CONSOLIDADO PLAN DESARROLLO'!$EB$9:$EF$62,3,0)</f>
        <v>Inversión per cápita Anual en el sector (SMMLV)</v>
      </c>
      <c r="G9" s="98" t="str">
        <f>VLOOKUP($D$9,'CONSOLIDADO PLAN DESARROLLO'!$EB$9:$EF$62,4,0)</f>
        <v>0,21 smmlv per cápita</v>
      </c>
      <c r="H9" s="98" t="str">
        <f>VLOOKUP($D$9,'CONSOLIDADO PLAN DESARROLLO'!$EB$9:$EF$62,5,0)</f>
        <v>0,5 smmlv per cápita</v>
      </c>
      <c r="I9" s="906"/>
      <c r="J9" s="907"/>
      <c r="K9" s="858"/>
      <c r="L9" s="859"/>
      <c r="M9" s="134"/>
      <c r="N9" s="134"/>
      <c r="O9" s="134"/>
      <c r="P9" s="134"/>
      <c r="Q9" s="134"/>
      <c r="R9" s="135">
        <f>+R12+R21+R30+R39+R50+R59+R68+R77+R86+R95+R104+R113+R122+R131+R140+R149+R158+R167+R176+R185+R194</f>
        <v>0</v>
      </c>
      <c r="S9" s="136">
        <f t="shared" ref="S9:AX9" si="0">+S12+S21+S30+S39+S50+S59+S68+S77+S86+S95+S104+S113+S122+S131+S140+S149+S158+S167+S176+S185+S194</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8" t="e">
        <f>VLOOKUP($D$9,#REF!,2,0)</f>
        <v>#REF!</v>
      </c>
      <c r="E10" s="909"/>
      <c r="F10" s="909"/>
      <c r="G10" s="909"/>
      <c r="H10" s="909"/>
      <c r="I10" s="909"/>
      <c r="J10" s="910"/>
      <c r="K10" s="38" t="e">
        <f>VLOOKUP($D$9,#REF!,3,0)</f>
        <v>#REF!</v>
      </c>
      <c r="L10" s="39" t="e">
        <f>VLOOKUP($D$9,#REF!,4,0)</f>
        <v>#REF!</v>
      </c>
      <c r="M10" s="40" t="e">
        <f>VLOOKUP($D$9,#REF!,5,0)</f>
        <v>#REF!</v>
      </c>
      <c r="N10" s="911" t="e">
        <f>VLOOKUP($D$9,#REF!,Q3,0)</f>
        <v>#REF!</v>
      </c>
      <c r="O10" s="912"/>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3"/>
      <c r="O11" s="913"/>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2">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3"/>
      <c r="B13" s="935" t="str">
        <f>VLOOKUP($D$9,'PROYECTOS REGISTRADOS'!$A$2:$D$82,4,0)</f>
        <v>Mejoramiento de las condiciones de movilidad del Municipio a través de una inversión per cápita en el sector. Tocancipá,Cundinamarca, Centro Oriente</v>
      </c>
      <c r="C13" s="938" t="str">
        <f>VLOOKUP($D$9,'PROYECTOS REGISTRADOS'!$A$2:$D$82,3,0)</f>
        <v>2016-25817-0028</v>
      </c>
      <c r="D13" s="941" t="s">
        <v>1078</v>
      </c>
      <c r="E13" s="947" t="str">
        <f>IF(D13=0,"0-0",(VLOOKUP(D13,'CONSOLIDADO PLAN DESARROLLO'!$EL$9:$ET$304,2,0)))</f>
        <v>Elaborar el plan vial municipal</v>
      </c>
      <c r="F13" s="944" t="str">
        <f>IF(D13=0,"0-0",(VLOOKUP(D13,'CONSOLIDADO PLAN DESARROLLO'!$EL$9:$ET$304,3,0)))</f>
        <v>N° de Plan Vial elaborado</v>
      </c>
      <c r="G13" s="966">
        <f>IF(D13=0,"0-0",(VLOOKUP(D13,'CONSOLIDADO PLAN DESARROLLO'!$EL$9:$ET$304,4,0)))</f>
        <v>0.3</v>
      </c>
      <c r="H13" s="950">
        <f>IF(D13=0,"0-0",(VLOOKUP(D13,'CONSOLIDADO PLAN DESARROLLO'!$EL$9:$ET$304,5,0)))</f>
        <v>1</v>
      </c>
      <c r="I13" s="953">
        <f>IF(D13=0,"0-0",(VLOOKUP(D13,'CONSOLIDADO PLAN DESARROLLO'!$EL$9:$ET$304,$R$3,0)))</f>
        <v>1</v>
      </c>
      <c r="J13" s="954"/>
      <c r="K13" s="959"/>
      <c r="L13" s="962"/>
      <c r="M13" s="852" t="s">
        <v>1937</v>
      </c>
      <c r="N13" s="851" t="s">
        <v>1938</v>
      </c>
      <c r="O13" s="853">
        <v>1</v>
      </c>
      <c r="P13" s="47"/>
      <c r="Q13" s="46"/>
      <c r="R13" s="863"/>
      <c r="S13" s="48"/>
      <c r="T13" s="866"/>
      <c r="U13" s="49"/>
      <c r="V13" s="866"/>
      <c r="W13" s="49"/>
      <c r="X13" s="866"/>
      <c r="Y13" s="49"/>
      <c r="Z13" s="866"/>
      <c r="AA13" s="49"/>
      <c r="AB13" s="866"/>
      <c r="AC13" s="49"/>
      <c r="AD13" s="866"/>
      <c r="AE13" s="49"/>
      <c r="AF13" s="866"/>
      <c r="AG13" s="50"/>
      <c r="AH13" s="860">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33"/>
      <c r="B14" s="935"/>
      <c r="C14" s="938"/>
      <c r="D14" s="941"/>
      <c r="E14" s="948"/>
      <c r="F14" s="944"/>
      <c r="G14" s="966"/>
      <c r="H14" s="950"/>
      <c r="I14" s="955"/>
      <c r="J14" s="956"/>
      <c r="K14" s="959"/>
      <c r="L14" s="963"/>
      <c r="M14" s="850" t="s">
        <v>1939</v>
      </c>
      <c r="N14" s="851" t="s">
        <v>1938</v>
      </c>
      <c r="O14" s="853">
        <v>1</v>
      </c>
      <c r="P14" s="47"/>
      <c r="Q14" s="46"/>
      <c r="R14" s="864"/>
      <c r="S14" s="48"/>
      <c r="T14" s="867"/>
      <c r="U14" s="49"/>
      <c r="V14" s="867"/>
      <c r="W14" s="49"/>
      <c r="X14" s="867"/>
      <c r="Y14" s="49"/>
      <c r="Z14" s="867"/>
      <c r="AA14" s="49"/>
      <c r="AB14" s="867"/>
      <c r="AC14" s="49"/>
      <c r="AD14" s="867"/>
      <c r="AE14" s="49"/>
      <c r="AF14" s="867"/>
      <c r="AG14" s="50"/>
      <c r="AH14" s="861"/>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3"/>
      <c r="B15" s="935"/>
      <c r="C15" s="938"/>
      <c r="D15" s="941"/>
      <c r="E15" s="948"/>
      <c r="F15" s="944"/>
      <c r="G15" s="966"/>
      <c r="H15" s="950"/>
      <c r="I15" s="955"/>
      <c r="J15" s="956"/>
      <c r="K15" s="959"/>
      <c r="L15" s="963"/>
      <c r="M15" s="175"/>
      <c r="N15" s="176"/>
      <c r="O15" s="177"/>
      <c r="P15" s="47"/>
      <c r="Q15" s="46"/>
      <c r="R15" s="864"/>
      <c r="S15" s="48"/>
      <c r="T15" s="867"/>
      <c r="U15" s="49"/>
      <c r="V15" s="867"/>
      <c r="W15" s="49"/>
      <c r="X15" s="867"/>
      <c r="Y15" s="49"/>
      <c r="Z15" s="867"/>
      <c r="AA15" s="49"/>
      <c r="AB15" s="867"/>
      <c r="AC15" s="49"/>
      <c r="AD15" s="867"/>
      <c r="AE15" s="49"/>
      <c r="AF15" s="867"/>
      <c r="AG15" s="50"/>
      <c r="AH15" s="861"/>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3"/>
      <c r="B16" s="935"/>
      <c r="C16" s="938"/>
      <c r="D16" s="941"/>
      <c r="E16" s="948"/>
      <c r="F16" s="944"/>
      <c r="G16" s="966"/>
      <c r="H16" s="950"/>
      <c r="I16" s="955"/>
      <c r="J16" s="956"/>
      <c r="K16" s="959"/>
      <c r="L16" s="963"/>
      <c r="M16" s="175"/>
      <c r="N16" s="176"/>
      <c r="O16" s="177"/>
      <c r="P16" s="47"/>
      <c r="Q16" s="46"/>
      <c r="R16" s="864"/>
      <c r="S16" s="48"/>
      <c r="T16" s="867"/>
      <c r="U16" s="49"/>
      <c r="V16" s="867"/>
      <c r="W16" s="49"/>
      <c r="X16" s="867"/>
      <c r="Y16" s="49"/>
      <c r="Z16" s="867"/>
      <c r="AA16" s="49"/>
      <c r="AB16" s="867"/>
      <c r="AC16" s="49"/>
      <c r="AD16" s="867"/>
      <c r="AE16" s="49"/>
      <c r="AF16" s="867"/>
      <c r="AG16" s="50"/>
      <c r="AH16" s="861"/>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3"/>
      <c r="B17" s="935"/>
      <c r="C17" s="938"/>
      <c r="D17" s="941"/>
      <c r="E17" s="948"/>
      <c r="F17" s="944"/>
      <c r="G17" s="966"/>
      <c r="H17" s="950"/>
      <c r="I17" s="955"/>
      <c r="J17" s="956"/>
      <c r="K17" s="959"/>
      <c r="L17" s="963"/>
      <c r="M17" s="175"/>
      <c r="N17" s="176"/>
      <c r="O17" s="177"/>
      <c r="P17" s="47"/>
      <c r="Q17" s="46"/>
      <c r="R17" s="864"/>
      <c r="S17" s="48"/>
      <c r="T17" s="867"/>
      <c r="U17" s="49"/>
      <c r="V17" s="867"/>
      <c r="W17" s="49"/>
      <c r="X17" s="867"/>
      <c r="Y17" s="49"/>
      <c r="Z17" s="867"/>
      <c r="AA17" s="49"/>
      <c r="AB17" s="867"/>
      <c r="AC17" s="49"/>
      <c r="AD17" s="867"/>
      <c r="AE17" s="49"/>
      <c r="AF17" s="867"/>
      <c r="AG17" s="50"/>
      <c r="AH17" s="861"/>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3"/>
      <c r="B18" s="936"/>
      <c r="C18" s="939"/>
      <c r="D18" s="942"/>
      <c r="E18" s="948"/>
      <c r="F18" s="945"/>
      <c r="G18" s="967"/>
      <c r="H18" s="951"/>
      <c r="I18" s="955"/>
      <c r="J18" s="956"/>
      <c r="K18" s="960"/>
      <c r="L18" s="963"/>
      <c r="M18" s="178"/>
      <c r="N18" s="179"/>
      <c r="O18" s="180"/>
      <c r="P18" s="108"/>
      <c r="Q18" s="107"/>
      <c r="R18" s="864"/>
      <c r="S18" s="109"/>
      <c r="T18" s="867"/>
      <c r="U18" s="110"/>
      <c r="V18" s="867"/>
      <c r="W18" s="110"/>
      <c r="X18" s="867"/>
      <c r="Y18" s="110"/>
      <c r="Z18" s="867"/>
      <c r="AA18" s="110"/>
      <c r="AB18" s="867"/>
      <c r="AC18" s="110"/>
      <c r="AD18" s="867"/>
      <c r="AE18" s="110"/>
      <c r="AF18" s="867"/>
      <c r="AG18" s="111"/>
      <c r="AH18" s="862"/>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4"/>
      <c r="B19" s="937"/>
      <c r="C19" s="940"/>
      <c r="D19" s="943"/>
      <c r="E19" s="949"/>
      <c r="F19" s="946"/>
      <c r="G19" s="968"/>
      <c r="H19" s="952"/>
      <c r="I19" s="957"/>
      <c r="J19" s="958"/>
      <c r="K19" s="961"/>
      <c r="L19" s="964"/>
      <c r="M19" s="181"/>
      <c r="N19" s="182"/>
      <c r="O19" s="183"/>
      <c r="P19" s="118"/>
      <c r="Q19" s="118"/>
      <c r="R19" s="865"/>
      <c r="S19" s="184"/>
      <c r="T19" s="868"/>
      <c r="U19" s="185"/>
      <c r="V19" s="868"/>
      <c r="W19" s="185"/>
      <c r="X19" s="868"/>
      <c r="Y19" s="185"/>
      <c r="Z19" s="868"/>
      <c r="AA19" s="185"/>
      <c r="AB19" s="868"/>
      <c r="AC19" s="185"/>
      <c r="AD19" s="868"/>
      <c r="AE19" s="185"/>
      <c r="AF19" s="86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5"/>
      <c r="J20" s="96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2">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933"/>
      <c r="B22" s="935" t="str">
        <f>VLOOKUP($D$9,'PROYECTOS REGISTRADOS'!$A$2:$D$82,4,0)</f>
        <v>Mejoramiento de las condiciones de movilidad del Municipio a través de una inversión per cápita en el sector. Tocancipá,Cundinamarca, Centro Oriente</v>
      </c>
      <c r="C22" s="938" t="str">
        <f>VLOOKUP($D$9,'PROYECTOS REGISTRADOS'!$A$2:$D$82,3,0)</f>
        <v>2016-25817-0028</v>
      </c>
      <c r="D22" s="941" t="s">
        <v>1082</v>
      </c>
      <c r="E22" s="947" t="str">
        <f>IF(D22=0,"0-0",(VLOOKUP(D22,'CONSOLIDADO PLAN DESARROLLO'!$EL$9:$ET$304,2,0)))</f>
        <v>Adquirir maquinaria para el mantenimiento vial</v>
      </c>
      <c r="F22" s="944" t="str">
        <f>IF(D22=0,"0-0",(VLOOKUP(D22,'CONSOLIDADO PLAN DESARROLLO'!$EL$9:$ET$304,3,0)))</f>
        <v>N° de máquinas adquiridas</v>
      </c>
      <c r="G22" s="966">
        <f>IF(D22=0,"0-0",(VLOOKUP(D22,'CONSOLIDADO PLAN DESARROLLO'!$EL$9:$ET$304,4,0)))</f>
        <v>6</v>
      </c>
      <c r="H22" s="950">
        <f>IF(D22=0,"0-0",(VLOOKUP(D22,'CONSOLIDADO PLAN DESARROLLO'!$EL$9:$ET$304,5,0)))</f>
        <v>8</v>
      </c>
      <c r="I22" s="953">
        <f>IF(D22=0,"0-0",(VLOOKUP(D22,'CONSOLIDADO PLAN DESARROLLO'!$EL$9:$ET$304,$R$3,0)))</f>
        <v>0</v>
      </c>
      <c r="J22" s="954"/>
      <c r="K22" s="959"/>
      <c r="L22" s="962"/>
      <c r="M22" s="850" t="s">
        <v>1940</v>
      </c>
      <c r="N22" s="851" t="s">
        <v>1938</v>
      </c>
      <c r="O22" s="853">
        <v>2</v>
      </c>
      <c r="P22" s="47"/>
      <c r="Q22" s="46"/>
      <c r="R22" s="863"/>
      <c r="S22" s="48"/>
      <c r="T22" s="866"/>
      <c r="U22" s="49"/>
      <c r="V22" s="866"/>
      <c r="W22" s="49"/>
      <c r="X22" s="866"/>
      <c r="Y22" s="49"/>
      <c r="Z22" s="866"/>
      <c r="AA22" s="49"/>
      <c r="AB22" s="866"/>
      <c r="AC22" s="49"/>
      <c r="AD22" s="866"/>
      <c r="AE22" s="49"/>
      <c r="AF22" s="866"/>
      <c r="AG22" s="50"/>
      <c r="AH22" s="860">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33"/>
      <c r="B23" s="935"/>
      <c r="C23" s="938"/>
      <c r="D23" s="941"/>
      <c r="E23" s="948"/>
      <c r="F23" s="944"/>
      <c r="G23" s="966"/>
      <c r="H23" s="950"/>
      <c r="I23" s="955"/>
      <c r="J23" s="956"/>
      <c r="K23" s="959"/>
      <c r="L23" s="963"/>
      <c r="M23" s="175"/>
      <c r="N23" s="176"/>
      <c r="O23" s="177"/>
      <c r="P23" s="47"/>
      <c r="Q23" s="46"/>
      <c r="R23" s="864"/>
      <c r="S23" s="48"/>
      <c r="T23" s="867"/>
      <c r="U23" s="49"/>
      <c r="V23" s="867"/>
      <c r="W23" s="49"/>
      <c r="X23" s="867"/>
      <c r="Y23" s="49"/>
      <c r="Z23" s="867"/>
      <c r="AA23" s="49"/>
      <c r="AB23" s="867"/>
      <c r="AC23" s="49"/>
      <c r="AD23" s="867"/>
      <c r="AE23" s="49"/>
      <c r="AF23" s="867"/>
      <c r="AG23" s="50"/>
      <c r="AH23" s="861"/>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3"/>
      <c r="B24" s="935"/>
      <c r="C24" s="938"/>
      <c r="D24" s="941"/>
      <c r="E24" s="948"/>
      <c r="F24" s="944"/>
      <c r="G24" s="966"/>
      <c r="H24" s="950"/>
      <c r="I24" s="955"/>
      <c r="J24" s="956"/>
      <c r="K24" s="959"/>
      <c r="L24" s="963"/>
      <c r="M24" s="175"/>
      <c r="N24" s="176"/>
      <c r="O24" s="177"/>
      <c r="P24" s="47"/>
      <c r="Q24" s="46"/>
      <c r="R24" s="864"/>
      <c r="S24" s="48"/>
      <c r="T24" s="867"/>
      <c r="U24" s="49"/>
      <c r="V24" s="867"/>
      <c r="W24" s="49"/>
      <c r="X24" s="867"/>
      <c r="Y24" s="49"/>
      <c r="Z24" s="867"/>
      <c r="AA24" s="49"/>
      <c r="AB24" s="867"/>
      <c r="AC24" s="49"/>
      <c r="AD24" s="867"/>
      <c r="AE24" s="49"/>
      <c r="AF24" s="867"/>
      <c r="AG24" s="50"/>
      <c r="AH24" s="861"/>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3"/>
      <c r="B25" s="935"/>
      <c r="C25" s="938"/>
      <c r="D25" s="941"/>
      <c r="E25" s="948"/>
      <c r="F25" s="944"/>
      <c r="G25" s="966"/>
      <c r="H25" s="950"/>
      <c r="I25" s="955"/>
      <c r="J25" s="956"/>
      <c r="K25" s="959"/>
      <c r="L25" s="963"/>
      <c r="M25" s="175"/>
      <c r="N25" s="176"/>
      <c r="O25" s="177"/>
      <c r="P25" s="47"/>
      <c r="Q25" s="46"/>
      <c r="R25" s="864"/>
      <c r="S25" s="48"/>
      <c r="T25" s="867"/>
      <c r="U25" s="49"/>
      <c r="V25" s="867"/>
      <c r="W25" s="49"/>
      <c r="X25" s="867"/>
      <c r="Y25" s="49"/>
      <c r="Z25" s="867"/>
      <c r="AA25" s="49"/>
      <c r="AB25" s="867"/>
      <c r="AC25" s="49"/>
      <c r="AD25" s="867"/>
      <c r="AE25" s="49"/>
      <c r="AF25" s="867"/>
      <c r="AG25" s="50"/>
      <c r="AH25" s="861"/>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3"/>
      <c r="B26" s="935"/>
      <c r="C26" s="938"/>
      <c r="D26" s="941"/>
      <c r="E26" s="948"/>
      <c r="F26" s="944"/>
      <c r="G26" s="966"/>
      <c r="H26" s="950"/>
      <c r="I26" s="955"/>
      <c r="J26" s="956"/>
      <c r="K26" s="959"/>
      <c r="L26" s="963"/>
      <c r="M26" s="175"/>
      <c r="N26" s="176"/>
      <c r="O26" s="177"/>
      <c r="P26" s="47"/>
      <c r="Q26" s="46"/>
      <c r="R26" s="864"/>
      <c r="S26" s="48"/>
      <c r="T26" s="867"/>
      <c r="U26" s="49"/>
      <c r="V26" s="867"/>
      <c r="W26" s="49"/>
      <c r="X26" s="867"/>
      <c r="Y26" s="49"/>
      <c r="Z26" s="867"/>
      <c r="AA26" s="49"/>
      <c r="AB26" s="867"/>
      <c r="AC26" s="49"/>
      <c r="AD26" s="867"/>
      <c r="AE26" s="49"/>
      <c r="AF26" s="867"/>
      <c r="AG26" s="50"/>
      <c r="AH26" s="861"/>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3"/>
      <c r="B27" s="936"/>
      <c r="C27" s="939"/>
      <c r="D27" s="942"/>
      <c r="E27" s="948"/>
      <c r="F27" s="945"/>
      <c r="G27" s="967"/>
      <c r="H27" s="951"/>
      <c r="I27" s="955"/>
      <c r="J27" s="956"/>
      <c r="K27" s="960"/>
      <c r="L27" s="963"/>
      <c r="M27" s="178"/>
      <c r="N27" s="179"/>
      <c r="O27" s="180"/>
      <c r="P27" s="108"/>
      <c r="Q27" s="107"/>
      <c r="R27" s="864"/>
      <c r="S27" s="109"/>
      <c r="T27" s="867"/>
      <c r="U27" s="110"/>
      <c r="V27" s="867"/>
      <c r="W27" s="110"/>
      <c r="X27" s="867"/>
      <c r="Y27" s="110"/>
      <c r="Z27" s="867"/>
      <c r="AA27" s="110"/>
      <c r="AB27" s="867"/>
      <c r="AC27" s="110"/>
      <c r="AD27" s="867"/>
      <c r="AE27" s="110"/>
      <c r="AF27" s="867"/>
      <c r="AG27" s="111"/>
      <c r="AH27" s="862"/>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4"/>
      <c r="B28" s="937"/>
      <c r="C28" s="940"/>
      <c r="D28" s="943"/>
      <c r="E28" s="949"/>
      <c r="F28" s="946"/>
      <c r="G28" s="968"/>
      <c r="H28" s="952"/>
      <c r="I28" s="957"/>
      <c r="J28" s="958"/>
      <c r="K28" s="961"/>
      <c r="L28" s="964"/>
      <c r="M28" s="181"/>
      <c r="N28" s="182"/>
      <c r="O28" s="183"/>
      <c r="P28" s="118"/>
      <c r="Q28" s="118"/>
      <c r="R28" s="865"/>
      <c r="S28" s="184"/>
      <c r="T28" s="868"/>
      <c r="U28" s="185"/>
      <c r="V28" s="868"/>
      <c r="W28" s="185"/>
      <c r="X28" s="868"/>
      <c r="Y28" s="185"/>
      <c r="Z28" s="868"/>
      <c r="AA28" s="185"/>
      <c r="AB28" s="868"/>
      <c r="AC28" s="185"/>
      <c r="AD28" s="868"/>
      <c r="AE28" s="185"/>
      <c r="AF28" s="86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5"/>
      <c r="J29" s="96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2">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933"/>
      <c r="B31" s="935" t="str">
        <f>VLOOKUP($D$9,'PROYECTOS REGISTRADOS'!$A$2:$D$82,4,0)</f>
        <v>Mejoramiento de las condiciones de movilidad del Municipio a través de una inversión per cápita en el sector. Tocancipá,Cundinamarca, Centro Oriente</v>
      </c>
      <c r="C31" s="938" t="str">
        <f>VLOOKUP($D$9,'PROYECTOS REGISTRADOS'!$A$2:$D$82,3,0)</f>
        <v>2016-25817-0028</v>
      </c>
      <c r="D31" s="941" t="s">
        <v>1086</v>
      </c>
      <c r="E31" s="947" t="str">
        <f>IF(D31=0,"0-0",(VLOOKUP(D31,'CONSOLIDADO PLAN DESARROLLO'!$EL$9:$ET$304,2,0)))</f>
        <v>Realizar la señalización vial del municipio</v>
      </c>
      <c r="F31" s="944" t="str">
        <f>IF(D31=0,"0-0",(VLOOKUP(D31,'CONSOLIDADO PLAN DESARROLLO'!$EL$9:$ET$304,3,0)))</f>
        <v>Km. de vía señalizados</v>
      </c>
      <c r="G31" s="966">
        <f>IF(D31=0,"0-0",(VLOOKUP(D31,'CONSOLIDADO PLAN DESARROLLO'!$EL$9:$ET$304,4,0)))</f>
        <v>15</v>
      </c>
      <c r="H31" s="950">
        <f>IF(D31=0,"0-0",(VLOOKUP(D31,'CONSOLIDADO PLAN DESARROLLO'!$EL$9:$ET$304,5,0)))</f>
        <v>35</v>
      </c>
      <c r="I31" s="953">
        <f>IF(D31=0,"0-0",(VLOOKUP(D31,'CONSOLIDADO PLAN DESARROLLO'!$EL$9:$ET$304,$R$3,0)))</f>
        <v>0</v>
      </c>
      <c r="J31" s="954"/>
      <c r="K31" s="959"/>
      <c r="L31" s="962"/>
      <c r="M31" s="850" t="s">
        <v>1941</v>
      </c>
      <c r="N31" s="851" t="s">
        <v>1942</v>
      </c>
      <c r="O31" s="853">
        <v>35</v>
      </c>
      <c r="P31" s="47"/>
      <c r="Q31" s="46"/>
      <c r="R31" s="863"/>
      <c r="S31" s="48"/>
      <c r="T31" s="866"/>
      <c r="U31" s="49"/>
      <c r="V31" s="866"/>
      <c r="W31" s="49"/>
      <c r="X31" s="866"/>
      <c r="Y31" s="49"/>
      <c r="Z31" s="866"/>
      <c r="AA31" s="49"/>
      <c r="AB31" s="866"/>
      <c r="AC31" s="49"/>
      <c r="AD31" s="866"/>
      <c r="AE31" s="49"/>
      <c r="AF31" s="866"/>
      <c r="AG31" s="50"/>
      <c r="AH31" s="860">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933"/>
      <c r="B32" s="935"/>
      <c r="C32" s="938"/>
      <c r="D32" s="941"/>
      <c r="E32" s="948"/>
      <c r="F32" s="944"/>
      <c r="G32" s="966"/>
      <c r="H32" s="950"/>
      <c r="I32" s="955"/>
      <c r="J32" s="956"/>
      <c r="K32" s="959"/>
      <c r="L32" s="963"/>
      <c r="M32" s="852" t="s">
        <v>1943</v>
      </c>
      <c r="N32" s="851" t="s">
        <v>1938</v>
      </c>
      <c r="O32" s="853">
        <v>4</v>
      </c>
      <c r="P32" s="47"/>
      <c r="Q32" s="46"/>
      <c r="R32" s="864"/>
      <c r="S32" s="48"/>
      <c r="T32" s="867"/>
      <c r="U32" s="49"/>
      <c r="V32" s="867"/>
      <c r="W32" s="49"/>
      <c r="X32" s="867"/>
      <c r="Y32" s="49"/>
      <c r="Z32" s="867"/>
      <c r="AA32" s="49"/>
      <c r="AB32" s="867"/>
      <c r="AC32" s="49"/>
      <c r="AD32" s="867"/>
      <c r="AE32" s="49"/>
      <c r="AF32" s="867"/>
      <c r="AG32" s="50"/>
      <c r="AH32" s="861"/>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3"/>
      <c r="B33" s="935"/>
      <c r="C33" s="938"/>
      <c r="D33" s="941"/>
      <c r="E33" s="948"/>
      <c r="F33" s="944"/>
      <c r="G33" s="966"/>
      <c r="H33" s="950"/>
      <c r="I33" s="955"/>
      <c r="J33" s="956"/>
      <c r="K33" s="959"/>
      <c r="L33" s="963"/>
      <c r="M33" s="175"/>
      <c r="N33" s="176"/>
      <c r="O33" s="177"/>
      <c r="P33" s="47"/>
      <c r="Q33" s="46"/>
      <c r="R33" s="864"/>
      <c r="S33" s="48"/>
      <c r="T33" s="867"/>
      <c r="U33" s="49"/>
      <c r="V33" s="867"/>
      <c r="W33" s="49"/>
      <c r="X33" s="867"/>
      <c r="Y33" s="49"/>
      <c r="Z33" s="867"/>
      <c r="AA33" s="49"/>
      <c r="AB33" s="867"/>
      <c r="AC33" s="49"/>
      <c r="AD33" s="867"/>
      <c r="AE33" s="49"/>
      <c r="AF33" s="867"/>
      <c r="AG33" s="50"/>
      <c r="AH33" s="861"/>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3"/>
      <c r="B34" s="935"/>
      <c r="C34" s="938"/>
      <c r="D34" s="941"/>
      <c r="E34" s="948"/>
      <c r="F34" s="944"/>
      <c r="G34" s="966"/>
      <c r="H34" s="950"/>
      <c r="I34" s="955"/>
      <c r="J34" s="956"/>
      <c r="K34" s="959"/>
      <c r="L34" s="963"/>
      <c r="M34" s="175"/>
      <c r="N34" s="176"/>
      <c r="O34" s="177"/>
      <c r="P34" s="47"/>
      <c r="Q34" s="46"/>
      <c r="R34" s="864"/>
      <c r="S34" s="48"/>
      <c r="T34" s="867"/>
      <c r="U34" s="49"/>
      <c r="V34" s="867"/>
      <c r="W34" s="49"/>
      <c r="X34" s="867"/>
      <c r="Y34" s="49"/>
      <c r="Z34" s="867"/>
      <c r="AA34" s="49"/>
      <c r="AB34" s="867"/>
      <c r="AC34" s="49"/>
      <c r="AD34" s="867"/>
      <c r="AE34" s="49"/>
      <c r="AF34" s="867"/>
      <c r="AG34" s="50"/>
      <c r="AH34" s="861"/>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3"/>
      <c r="B35" s="935"/>
      <c r="C35" s="938"/>
      <c r="D35" s="941"/>
      <c r="E35" s="948"/>
      <c r="F35" s="944"/>
      <c r="G35" s="966"/>
      <c r="H35" s="950"/>
      <c r="I35" s="955"/>
      <c r="J35" s="956"/>
      <c r="K35" s="959"/>
      <c r="L35" s="963"/>
      <c r="M35" s="175"/>
      <c r="N35" s="176"/>
      <c r="O35" s="177"/>
      <c r="P35" s="47"/>
      <c r="Q35" s="46"/>
      <c r="R35" s="864"/>
      <c r="S35" s="48"/>
      <c r="T35" s="867"/>
      <c r="U35" s="49"/>
      <c r="V35" s="867"/>
      <c r="W35" s="49"/>
      <c r="X35" s="867"/>
      <c r="Y35" s="49"/>
      <c r="Z35" s="867"/>
      <c r="AA35" s="49"/>
      <c r="AB35" s="867"/>
      <c r="AC35" s="49"/>
      <c r="AD35" s="867"/>
      <c r="AE35" s="49"/>
      <c r="AF35" s="867"/>
      <c r="AG35" s="50"/>
      <c r="AH35" s="861"/>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3"/>
      <c r="B36" s="936"/>
      <c r="C36" s="939"/>
      <c r="D36" s="942"/>
      <c r="E36" s="948"/>
      <c r="F36" s="945"/>
      <c r="G36" s="967"/>
      <c r="H36" s="951"/>
      <c r="I36" s="955"/>
      <c r="J36" s="956"/>
      <c r="K36" s="960"/>
      <c r="L36" s="963"/>
      <c r="M36" s="178"/>
      <c r="N36" s="179"/>
      <c r="O36" s="180"/>
      <c r="P36" s="108"/>
      <c r="Q36" s="107"/>
      <c r="R36" s="864"/>
      <c r="S36" s="109"/>
      <c r="T36" s="867"/>
      <c r="U36" s="110"/>
      <c r="V36" s="867"/>
      <c r="W36" s="110"/>
      <c r="X36" s="867"/>
      <c r="Y36" s="110"/>
      <c r="Z36" s="867"/>
      <c r="AA36" s="110"/>
      <c r="AB36" s="867"/>
      <c r="AC36" s="110"/>
      <c r="AD36" s="867"/>
      <c r="AE36" s="110"/>
      <c r="AF36" s="867"/>
      <c r="AG36" s="111"/>
      <c r="AH36" s="862"/>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4"/>
      <c r="B37" s="937"/>
      <c r="C37" s="940"/>
      <c r="D37" s="943"/>
      <c r="E37" s="949"/>
      <c r="F37" s="946"/>
      <c r="G37" s="968"/>
      <c r="H37" s="952"/>
      <c r="I37" s="957"/>
      <c r="J37" s="958"/>
      <c r="K37" s="961"/>
      <c r="L37" s="964"/>
      <c r="M37" s="181"/>
      <c r="N37" s="182"/>
      <c r="O37" s="183"/>
      <c r="P37" s="118"/>
      <c r="Q37" s="118"/>
      <c r="R37" s="865"/>
      <c r="S37" s="184"/>
      <c r="T37" s="868"/>
      <c r="U37" s="185"/>
      <c r="V37" s="868"/>
      <c r="W37" s="185"/>
      <c r="X37" s="868"/>
      <c r="Y37" s="185"/>
      <c r="Z37" s="868"/>
      <c r="AA37" s="185"/>
      <c r="AB37" s="868"/>
      <c r="AC37" s="185"/>
      <c r="AD37" s="868"/>
      <c r="AE37" s="185"/>
      <c r="AF37" s="86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5"/>
      <c r="J38" s="96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32">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SUM(R40:R48)</f>
        <v>0</v>
      </c>
      <c r="S39" s="169">
        <f t="shared" ref="S39" si="78">SUM(S40:S48)</f>
        <v>0</v>
      </c>
      <c r="T39" s="170">
        <f t="shared" ref="T39" si="79">SUM(T40:T48)</f>
        <v>0</v>
      </c>
      <c r="U39" s="171">
        <f t="shared" ref="U39" si="80">SUM(U40:U48)</f>
        <v>0</v>
      </c>
      <c r="V39" s="170">
        <f t="shared" ref="V39" si="81">SUM(V40:V48)</f>
        <v>0</v>
      </c>
      <c r="W39" s="171">
        <f t="shared" ref="W39" si="82">SUM(W40:W48)</f>
        <v>0</v>
      </c>
      <c r="X39" s="170">
        <f t="shared" ref="X39" si="83">SUM(X40:X48)</f>
        <v>0</v>
      </c>
      <c r="Y39" s="171">
        <f t="shared" ref="Y39" si="84">SUM(Y40:Y48)</f>
        <v>0</v>
      </c>
      <c r="Z39" s="170">
        <f t="shared" ref="Z39" si="85">SUM(Z40:Z48)</f>
        <v>0</v>
      </c>
      <c r="AA39" s="171">
        <f t="shared" ref="AA39" si="86">SUM(AA40:AA48)</f>
        <v>0</v>
      </c>
      <c r="AB39" s="170">
        <f t="shared" ref="AB39" si="87">SUM(AB40:AB48)</f>
        <v>0</v>
      </c>
      <c r="AC39" s="171">
        <f t="shared" ref="AC39" si="88">SUM(AC40:AC48)</f>
        <v>0</v>
      </c>
      <c r="AD39" s="170">
        <f t="shared" ref="AD39" si="89">SUM(AD40:AD48)</f>
        <v>0</v>
      </c>
      <c r="AE39" s="171">
        <f t="shared" ref="AE39" si="90">SUM(AE40:AE48)</f>
        <v>0</v>
      </c>
      <c r="AF39" s="170">
        <f t="shared" ref="AF39" si="91">SUM(AF40:AF48)</f>
        <v>0</v>
      </c>
      <c r="AG39" s="172">
        <f t="shared" ref="AG39" si="92">SUM(AG40:AG48)</f>
        <v>0</v>
      </c>
      <c r="AH39" s="173">
        <f t="shared" ref="AH39" si="93">SUM(AH40:AH48)</f>
        <v>0</v>
      </c>
      <c r="AI39" s="174">
        <f t="shared" ref="AI39" si="94">SUM(AI40:AI48)</f>
        <v>0</v>
      </c>
      <c r="AJ39" s="41">
        <f t="shared" ref="AJ39" si="95">SUM(AJ40:AJ48)</f>
        <v>0</v>
      </c>
      <c r="AK39" s="42">
        <f t="shared" ref="AK39" si="96">SUM(AK40:AK48)</f>
        <v>0</v>
      </c>
      <c r="AL39" s="42">
        <f t="shared" ref="AL39" si="97">SUM(AL40:AL48)</f>
        <v>0</v>
      </c>
      <c r="AM39" s="42">
        <f t="shared" ref="AM39" si="98">SUM(AM40:AM48)</f>
        <v>0</v>
      </c>
      <c r="AN39" s="42">
        <f t="shared" ref="AN39" si="99">SUM(AN40:AN48)</f>
        <v>0</v>
      </c>
      <c r="AO39" s="42">
        <f t="shared" ref="AO39" si="100">SUM(AO40:AO48)</f>
        <v>0</v>
      </c>
      <c r="AP39" s="43">
        <f t="shared" ref="AP39" si="101">SUM(AP40:AP48)</f>
        <v>0</v>
      </c>
      <c r="AQ39" s="105">
        <f t="shared" ref="AQ39" si="102">SUM(AQ40:AQ48)</f>
        <v>0</v>
      </c>
      <c r="AR39" s="42">
        <f t="shared" ref="AR39" si="103">SUM(AR40:AR48)</f>
        <v>0</v>
      </c>
      <c r="AS39" s="43">
        <f t="shared" ref="AS39" si="104">SUM(AS40:AS48)</f>
        <v>0</v>
      </c>
      <c r="AT39" s="105">
        <f t="shared" ref="AT39" si="105">SUM(AT40:AT48)</f>
        <v>0</v>
      </c>
      <c r="AU39" s="42">
        <f t="shared" ref="AU39" si="106">SUM(AU40:AU48)</f>
        <v>0</v>
      </c>
      <c r="AV39" s="42">
        <f t="shared" ref="AV39" si="107">SUM(AV40:AV48)</f>
        <v>0</v>
      </c>
      <c r="AW39" s="42">
        <f t="shared" ref="AW39" si="108">SUM(AW40:AW48)</f>
        <v>0</v>
      </c>
      <c r="AX39" s="106">
        <f t="shared" ref="AX39" si="109">SUM(AX40:AX48)</f>
        <v>0</v>
      </c>
      <c r="AY39" s="44" t="s">
        <v>1687</v>
      </c>
      <c r="AZ39" s="44" t="s">
        <v>1688</v>
      </c>
      <c r="BA39" s="45" t="s">
        <v>1689</v>
      </c>
    </row>
    <row r="40" spans="1:53" ht="17.25" customHeight="1" x14ac:dyDescent="0.2">
      <c r="A40" s="933"/>
      <c r="B40" s="935" t="str">
        <f>VLOOKUP($D$9,'PROYECTOS REGISTRADOS'!$A$2:$D$82,4,0)</f>
        <v>Mejoramiento de las condiciones de movilidad del Municipio a través de una inversión per cápita en el sector. Tocancipá,Cundinamarca, Centro Oriente</v>
      </c>
      <c r="C40" s="938" t="str">
        <f>VLOOKUP($D$9,'PROYECTOS REGISTRADOS'!$A$2:$D$82,3,0)</f>
        <v>2016-25817-0028</v>
      </c>
      <c r="D40" s="941" t="s">
        <v>1090</v>
      </c>
      <c r="E40" s="947" t="str">
        <f>IF(D40=0,"0-0",(VLOOKUP(D40,'CONSOLIDADO PLAN DESARROLLO'!$EL$9:$ET$304,2,0)))</f>
        <v>Mantener la malla vial municipal, Tanto pavimentada como no pavimentada</v>
      </c>
      <c r="F40" s="944" t="str">
        <f>IF(D40=0,"0-0",(VLOOKUP(D40,'CONSOLIDADO PLAN DESARROLLO'!$EL$9:$ET$304,3,0)))</f>
        <v>Km.  mantenidos</v>
      </c>
      <c r="G40" s="966">
        <f>IF(D40=0,"0-0",(VLOOKUP(D40,'CONSOLIDADO PLAN DESARROLLO'!$EL$9:$ET$304,4,0)))</f>
        <v>140</v>
      </c>
      <c r="H40" s="950">
        <f>IF(D40=0,"0-0",(VLOOKUP(D40,'CONSOLIDADO PLAN DESARROLLO'!$EL$9:$ET$304,5,0)))</f>
        <v>140</v>
      </c>
      <c r="I40" s="953">
        <f>IF(D40=0,"0-0",(VLOOKUP(D40,'CONSOLIDADO PLAN DESARROLLO'!$EL$9:$ET$304,$R$3,0)))</f>
        <v>40</v>
      </c>
      <c r="J40" s="954"/>
      <c r="K40" s="959"/>
      <c r="L40" s="962"/>
      <c r="M40" s="852" t="s">
        <v>1944</v>
      </c>
      <c r="N40" s="851" t="s">
        <v>1938</v>
      </c>
      <c r="O40" s="853">
        <v>4</v>
      </c>
      <c r="P40" s="47"/>
      <c r="Q40" s="46"/>
      <c r="R40" s="863"/>
      <c r="S40" s="48"/>
      <c r="T40" s="866"/>
      <c r="U40" s="49"/>
      <c r="V40" s="866"/>
      <c r="W40" s="49"/>
      <c r="X40" s="866"/>
      <c r="Y40" s="49"/>
      <c r="Z40" s="866"/>
      <c r="AA40" s="49"/>
      <c r="AB40" s="866"/>
      <c r="AC40" s="49"/>
      <c r="AD40" s="866"/>
      <c r="AE40" s="49"/>
      <c r="AF40" s="866"/>
      <c r="AG40" s="50"/>
      <c r="AH40" s="860">
        <f>+R40+T40+V40+X40+Z40+AB40+AD40+AF40</f>
        <v>0</v>
      </c>
      <c r="AI40" s="104">
        <f t="shared" ref="AI40:AI47" si="110">AC40+AE40+AG40+S40+U40+W40+Y40+AA40</f>
        <v>0</v>
      </c>
      <c r="AJ40" s="51"/>
      <c r="AK40" s="52"/>
      <c r="AL40" s="52"/>
      <c r="AM40" s="52"/>
      <c r="AN40" s="52"/>
      <c r="AO40" s="52"/>
      <c r="AP40" s="53">
        <f t="shared" ref="AP40:AP47" si="111">SUM(AJ40:AO40)</f>
        <v>0</v>
      </c>
      <c r="AQ40" s="54"/>
      <c r="AR40" s="52"/>
      <c r="AS40" s="53">
        <f t="shared" ref="AS40:AS46" si="112">SUM(AQ40:AR40)</f>
        <v>0</v>
      </c>
      <c r="AT40" s="54"/>
      <c r="AU40" s="52"/>
      <c r="AV40" s="52"/>
      <c r="AW40" s="52"/>
      <c r="AX40" s="55"/>
      <c r="AY40" s="56"/>
      <c r="AZ40" s="56"/>
      <c r="BA40" s="57"/>
    </row>
    <row r="41" spans="1:53" ht="22.5" x14ac:dyDescent="0.2">
      <c r="A41" s="933"/>
      <c r="B41" s="935"/>
      <c r="C41" s="938"/>
      <c r="D41" s="941"/>
      <c r="E41" s="948"/>
      <c r="F41" s="944"/>
      <c r="G41" s="966"/>
      <c r="H41" s="950"/>
      <c r="I41" s="955"/>
      <c r="J41" s="956"/>
      <c r="K41" s="959"/>
      <c r="L41" s="963"/>
      <c r="M41" s="852" t="s">
        <v>1945</v>
      </c>
      <c r="N41" s="851" t="s">
        <v>1938</v>
      </c>
      <c r="O41" s="853">
        <v>4</v>
      </c>
      <c r="P41" s="47"/>
      <c r="Q41" s="46"/>
      <c r="R41" s="864"/>
      <c r="S41" s="48"/>
      <c r="T41" s="867"/>
      <c r="U41" s="49"/>
      <c r="V41" s="867"/>
      <c r="W41" s="49"/>
      <c r="X41" s="867"/>
      <c r="Y41" s="49"/>
      <c r="Z41" s="867"/>
      <c r="AA41" s="49"/>
      <c r="AB41" s="867"/>
      <c r="AC41" s="49"/>
      <c r="AD41" s="867"/>
      <c r="AE41" s="49"/>
      <c r="AF41" s="867"/>
      <c r="AG41" s="50"/>
      <c r="AH41" s="861"/>
      <c r="AI41" s="104">
        <f t="shared" ref="AI41:AI42" si="113">AC41+AE41+AG41+S41+U41+W41+Y41+AA41</f>
        <v>0</v>
      </c>
      <c r="AJ41" s="51"/>
      <c r="AK41" s="52"/>
      <c r="AL41" s="52"/>
      <c r="AM41" s="52"/>
      <c r="AN41" s="52"/>
      <c r="AO41" s="52"/>
      <c r="AP41" s="53">
        <f t="shared" ref="AP41:AP42" si="114">SUM(AJ41:AO41)</f>
        <v>0</v>
      </c>
      <c r="AQ41" s="54"/>
      <c r="AR41" s="52"/>
      <c r="AS41" s="53">
        <f t="shared" ref="AS41:AS42" si="115">SUM(AQ41:AR41)</f>
        <v>0</v>
      </c>
      <c r="AT41" s="54"/>
      <c r="AU41" s="52"/>
      <c r="AV41" s="52"/>
      <c r="AW41" s="52"/>
      <c r="AX41" s="55"/>
      <c r="AY41" s="56"/>
      <c r="AZ41" s="56"/>
      <c r="BA41" s="57"/>
    </row>
    <row r="42" spans="1:53" ht="17.25" customHeight="1" x14ac:dyDescent="0.2">
      <c r="A42" s="933"/>
      <c r="B42" s="935"/>
      <c r="C42" s="938"/>
      <c r="D42" s="941"/>
      <c r="E42" s="948"/>
      <c r="F42" s="944"/>
      <c r="G42" s="966"/>
      <c r="H42" s="950"/>
      <c r="I42" s="955"/>
      <c r="J42" s="956"/>
      <c r="K42" s="959"/>
      <c r="L42" s="963"/>
      <c r="M42" s="852" t="s">
        <v>1946</v>
      </c>
      <c r="N42" s="851" t="s">
        <v>1938</v>
      </c>
      <c r="O42" s="853">
        <v>4</v>
      </c>
      <c r="P42" s="47"/>
      <c r="Q42" s="46"/>
      <c r="R42" s="864"/>
      <c r="S42" s="48"/>
      <c r="T42" s="867"/>
      <c r="U42" s="49"/>
      <c r="V42" s="867"/>
      <c r="W42" s="49"/>
      <c r="X42" s="867"/>
      <c r="Y42" s="49"/>
      <c r="Z42" s="867"/>
      <c r="AA42" s="49"/>
      <c r="AB42" s="867"/>
      <c r="AC42" s="49"/>
      <c r="AD42" s="867"/>
      <c r="AE42" s="49"/>
      <c r="AF42" s="867"/>
      <c r="AG42" s="50"/>
      <c r="AH42" s="861"/>
      <c r="AI42" s="104">
        <f t="shared" si="113"/>
        <v>0</v>
      </c>
      <c r="AJ42" s="51"/>
      <c r="AK42" s="52"/>
      <c r="AL42" s="52"/>
      <c r="AM42" s="52"/>
      <c r="AN42" s="52"/>
      <c r="AO42" s="52"/>
      <c r="AP42" s="53">
        <f t="shared" si="114"/>
        <v>0</v>
      </c>
      <c r="AQ42" s="54"/>
      <c r="AR42" s="52"/>
      <c r="AS42" s="53">
        <f t="shared" si="115"/>
        <v>0</v>
      </c>
      <c r="AT42" s="54"/>
      <c r="AU42" s="52"/>
      <c r="AV42" s="52"/>
      <c r="AW42" s="52"/>
      <c r="AX42" s="55"/>
      <c r="AY42" s="56"/>
      <c r="AZ42" s="56"/>
      <c r="BA42" s="57"/>
    </row>
    <row r="43" spans="1:53" ht="17.25" customHeight="1" x14ac:dyDescent="0.2">
      <c r="A43" s="933"/>
      <c r="B43" s="935"/>
      <c r="C43" s="938"/>
      <c r="D43" s="941"/>
      <c r="E43" s="948"/>
      <c r="F43" s="944"/>
      <c r="G43" s="966"/>
      <c r="H43" s="950"/>
      <c r="I43" s="955"/>
      <c r="J43" s="956"/>
      <c r="K43" s="959"/>
      <c r="L43" s="963"/>
      <c r="M43" s="852" t="s">
        <v>1947</v>
      </c>
      <c r="N43" s="851" t="s">
        <v>1938</v>
      </c>
      <c r="O43" s="853">
        <v>4</v>
      </c>
      <c r="P43" s="47"/>
      <c r="Q43" s="46"/>
      <c r="R43" s="864"/>
      <c r="S43" s="48"/>
      <c r="T43" s="867"/>
      <c r="U43" s="49"/>
      <c r="V43" s="867"/>
      <c r="W43" s="49"/>
      <c r="X43" s="867"/>
      <c r="Y43" s="49"/>
      <c r="Z43" s="867"/>
      <c r="AA43" s="49"/>
      <c r="AB43" s="867"/>
      <c r="AC43" s="49"/>
      <c r="AD43" s="867"/>
      <c r="AE43" s="49"/>
      <c r="AF43" s="867"/>
      <c r="AG43" s="50"/>
      <c r="AH43" s="861"/>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3"/>
      <c r="B44" s="935"/>
      <c r="C44" s="938"/>
      <c r="D44" s="941"/>
      <c r="E44" s="948"/>
      <c r="F44" s="944"/>
      <c r="G44" s="966"/>
      <c r="H44" s="950"/>
      <c r="I44" s="955"/>
      <c r="J44" s="956"/>
      <c r="K44" s="959"/>
      <c r="L44" s="963"/>
      <c r="M44" s="852" t="s">
        <v>1948</v>
      </c>
      <c r="N44" s="851" t="s">
        <v>1949</v>
      </c>
      <c r="O44" s="853">
        <v>4</v>
      </c>
      <c r="P44" s="47"/>
      <c r="Q44" s="46"/>
      <c r="R44" s="864"/>
      <c r="S44" s="48"/>
      <c r="T44" s="867"/>
      <c r="U44" s="49"/>
      <c r="V44" s="867"/>
      <c r="W44" s="49"/>
      <c r="X44" s="867"/>
      <c r="Y44" s="49"/>
      <c r="Z44" s="867"/>
      <c r="AA44" s="49"/>
      <c r="AB44" s="867"/>
      <c r="AC44" s="49"/>
      <c r="AD44" s="867"/>
      <c r="AE44" s="49"/>
      <c r="AF44" s="867"/>
      <c r="AG44" s="50"/>
      <c r="AH44" s="861"/>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3"/>
      <c r="B45" s="935"/>
      <c r="C45" s="938"/>
      <c r="D45" s="941"/>
      <c r="E45" s="948"/>
      <c r="F45" s="944"/>
      <c r="G45" s="966"/>
      <c r="H45" s="950"/>
      <c r="I45" s="955"/>
      <c r="J45" s="956"/>
      <c r="K45" s="959"/>
      <c r="L45" s="963"/>
      <c r="M45" s="852" t="s">
        <v>1950</v>
      </c>
      <c r="N45" s="851" t="s">
        <v>1938</v>
      </c>
      <c r="O45" s="853">
        <v>4</v>
      </c>
      <c r="P45" s="47"/>
      <c r="Q45" s="46"/>
      <c r="R45" s="864"/>
      <c r="S45" s="48"/>
      <c r="T45" s="867"/>
      <c r="U45" s="49"/>
      <c r="V45" s="867"/>
      <c r="W45" s="49"/>
      <c r="X45" s="867"/>
      <c r="Y45" s="49"/>
      <c r="Z45" s="867"/>
      <c r="AA45" s="49"/>
      <c r="AB45" s="867"/>
      <c r="AC45" s="49"/>
      <c r="AD45" s="867"/>
      <c r="AE45" s="49"/>
      <c r="AF45" s="867"/>
      <c r="AG45" s="50"/>
      <c r="AH45" s="861"/>
      <c r="AI45" s="104">
        <f t="shared" si="110"/>
        <v>0</v>
      </c>
      <c r="AJ45" s="51"/>
      <c r="AK45" s="52"/>
      <c r="AL45" s="52"/>
      <c r="AM45" s="52"/>
      <c r="AN45" s="52"/>
      <c r="AO45" s="52"/>
      <c r="AP45" s="53">
        <f t="shared" si="111"/>
        <v>0</v>
      </c>
      <c r="AQ45" s="54"/>
      <c r="AR45" s="52"/>
      <c r="AS45" s="53">
        <f t="shared" si="112"/>
        <v>0</v>
      </c>
      <c r="AT45" s="54"/>
      <c r="AU45" s="52"/>
      <c r="AV45" s="52"/>
      <c r="AW45" s="52"/>
      <c r="AX45" s="55"/>
      <c r="AY45" s="56"/>
      <c r="AZ45" s="56"/>
      <c r="BA45" s="57"/>
    </row>
    <row r="46" spans="1:53" ht="17.25" customHeight="1" x14ac:dyDescent="0.2">
      <c r="A46" s="933"/>
      <c r="B46" s="935"/>
      <c r="C46" s="938"/>
      <c r="D46" s="941"/>
      <c r="E46" s="948"/>
      <c r="F46" s="944"/>
      <c r="G46" s="966"/>
      <c r="H46" s="950"/>
      <c r="I46" s="955"/>
      <c r="J46" s="956"/>
      <c r="K46" s="959"/>
      <c r="L46" s="963"/>
      <c r="M46" s="852" t="s">
        <v>1951</v>
      </c>
      <c r="N46" s="851" t="s">
        <v>1938</v>
      </c>
      <c r="O46" s="853">
        <v>4</v>
      </c>
      <c r="P46" s="47"/>
      <c r="Q46" s="46"/>
      <c r="R46" s="864"/>
      <c r="S46" s="48"/>
      <c r="T46" s="867"/>
      <c r="U46" s="49"/>
      <c r="V46" s="867"/>
      <c r="W46" s="49"/>
      <c r="X46" s="867"/>
      <c r="Y46" s="49"/>
      <c r="Z46" s="867"/>
      <c r="AA46" s="49"/>
      <c r="AB46" s="867"/>
      <c r="AC46" s="49"/>
      <c r="AD46" s="867"/>
      <c r="AE46" s="49"/>
      <c r="AF46" s="867"/>
      <c r="AG46" s="50"/>
      <c r="AH46" s="861"/>
      <c r="AI46" s="104">
        <f t="shared" si="110"/>
        <v>0</v>
      </c>
      <c r="AJ46" s="51"/>
      <c r="AK46" s="52"/>
      <c r="AL46" s="52"/>
      <c r="AM46" s="52"/>
      <c r="AN46" s="52"/>
      <c r="AO46" s="52"/>
      <c r="AP46" s="53">
        <f t="shared" si="111"/>
        <v>0</v>
      </c>
      <c r="AQ46" s="54"/>
      <c r="AR46" s="52"/>
      <c r="AS46" s="53">
        <f t="shared" si="112"/>
        <v>0</v>
      </c>
      <c r="AT46" s="54"/>
      <c r="AU46" s="52"/>
      <c r="AV46" s="52"/>
      <c r="AW46" s="52"/>
      <c r="AX46" s="55"/>
      <c r="AY46" s="56"/>
      <c r="AZ46" s="56"/>
      <c r="BA46" s="57"/>
    </row>
    <row r="47" spans="1:53" ht="22.5" x14ac:dyDescent="0.2">
      <c r="A47" s="933"/>
      <c r="B47" s="936"/>
      <c r="C47" s="939"/>
      <c r="D47" s="942"/>
      <c r="E47" s="948"/>
      <c r="F47" s="945"/>
      <c r="G47" s="967"/>
      <c r="H47" s="951"/>
      <c r="I47" s="955"/>
      <c r="J47" s="956"/>
      <c r="K47" s="960"/>
      <c r="L47" s="963"/>
      <c r="M47" s="855" t="s">
        <v>1952</v>
      </c>
      <c r="N47" s="854" t="s">
        <v>1938</v>
      </c>
      <c r="O47" s="856">
        <v>4</v>
      </c>
      <c r="P47" s="108"/>
      <c r="Q47" s="107"/>
      <c r="R47" s="864"/>
      <c r="S47" s="109"/>
      <c r="T47" s="867"/>
      <c r="U47" s="110"/>
      <c r="V47" s="867"/>
      <c r="W47" s="110"/>
      <c r="X47" s="867"/>
      <c r="Y47" s="110"/>
      <c r="Z47" s="867"/>
      <c r="AA47" s="110"/>
      <c r="AB47" s="867"/>
      <c r="AC47" s="110"/>
      <c r="AD47" s="867"/>
      <c r="AE47" s="110"/>
      <c r="AF47" s="867"/>
      <c r="AG47" s="111"/>
      <c r="AH47" s="862"/>
      <c r="AI47" s="104">
        <f t="shared" si="110"/>
        <v>0</v>
      </c>
      <c r="AJ47" s="112"/>
      <c r="AK47" s="113"/>
      <c r="AL47" s="113"/>
      <c r="AM47" s="113"/>
      <c r="AN47" s="113"/>
      <c r="AO47" s="113"/>
      <c r="AP47" s="53">
        <f t="shared" si="111"/>
        <v>0</v>
      </c>
      <c r="AQ47" s="114"/>
      <c r="AR47" s="113"/>
      <c r="AS47" s="53">
        <f>SUM(AQ47:AR47)</f>
        <v>0</v>
      </c>
      <c r="AT47" s="114"/>
      <c r="AU47" s="113"/>
      <c r="AV47" s="113"/>
      <c r="AW47" s="113"/>
      <c r="AX47" s="115"/>
      <c r="AY47" s="116"/>
      <c r="AZ47" s="116"/>
      <c r="BA47" s="117"/>
    </row>
    <row r="48" spans="1:53" ht="9.9499999999999993" customHeight="1" thickBot="1" x14ac:dyDescent="0.25">
      <c r="A48" s="934"/>
      <c r="B48" s="937"/>
      <c r="C48" s="940"/>
      <c r="D48" s="943"/>
      <c r="E48" s="949"/>
      <c r="F48" s="946"/>
      <c r="G48" s="968"/>
      <c r="H48" s="952"/>
      <c r="I48" s="957"/>
      <c r="J48" s="958"/>
      <c r="K48" s="961"/>
      <c r="L48" s="964"/>
      <c r="M48" s="181"/>
      <c r="N48" s="182"/>
      <c r="O48" s="183"/>
      <c r="P48" s="118"/>
      <c r="Q48" s="118"/>
      <c r="R48" s="865"/>
      <c r="S48" s="184"/>
      <c r="T48" s="868"/>
      <c r="U48" s="185"/>
      <c r="V48" s="868"/>
      <c r="W48" s="185"/>
      <c r="X48" s="868"/>
      <c r="Y48" s="185"/>
      <c r="Z48" s="868"/>
      <c r="AA48" s="185"/>
      <c r="AB48" s="868"/>
      <c r="AC48" s="185"/>
      <c r="AD48" s="868"/>
      <c r="AE48" s="185"/>
      <c r="AF48" s="868"/>
      <c r="AG48" s="186"/>
      <c r="AH48" s="119"/>
      <c r="AI48" s="120"/>
      <c r="AJ48" s="187"/>
      <c r="AK48" s="188"/>
      <c r="AL48" s="188"/>
      <c r="AM48" s="188"/>
      <c r="AN48" s="188"/>
      <c r="AO48" s="188"/>
      <c r="AP48" s="121"/>
      <c r="AQ48" s="189"/>
      <c r="AR48" s="188"/>
      <c r="AS48" s="121"/>
      <c r="AT48" s="189"/>
      <c r="AU48" s="188"/>
      <c r="AV48" s="188"/>
      <c r="AW48" s="188"/>
      <c r="AX48" s="190"/>
      <c r="AY48" s="191"/>
      <c r="AZ48" s="191"/>
      <c r="BA48" s="192"/>
    </row>
    <row r="49" spans="1:53" ht="6" customHeight="1" x14ac:dyDescent="0.2">
      <c r="A49" s="157"/>
      <c r="B49" s="193"/>
      <c r="C49" s="193"/>
      <c r="D49" s="193"/>
      <c r="E49" s="193"/>
      <c r="F49" s="193"/>
      <c r="G49" s="193"/>
      <c r="H49" s="193"/>
      <c r="I49" s="965"/>
      <c r="J49" s="965"/>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4"/>
      <c r="AJ49" s="194"/>
      <c r="AK49" s="194"/>
      <c r="AL49" s="194"/>
      <c r="AM49" s="194"/>
      <c r="AN49" s="194"/>
      <c r="AO49" s="195"/>
      <c r="AP49" s="194"/>
      <c r="AQ49" s="194"/>
      <c r="AR49" s="194"/>
      <c r="AS49" s="194"/>
      <c r="AT49" s="194"/>
      <c r="AU49" s="194"/>
      <c r="AV49" s="194"/>
      <c r="AW49" s="194"/>
      <c r="AX49" s="194"/>
      <c r="AY49" s="194"/>
      <c r="AZ49" s="194"/>
      <c r="BA49" s="157"/>
    </row>
    <row r="50" spans="1:53" ht="72" customHeight="1" x14ac:dyDescent="0.2">
      <c r="A50" s="932">
        <v>5</v>
      </c>
      <c r="B50" s="162" t="s">
        <v>1710</v>
      </c>
      <c r="C50" s="163" t="s">
        <v>1711</v>
      </c>
      <c r="D50" s="164" t="s">
        <v>21</v>
      </c>
      <c r="E50" s="164" t="s">
        <v>1899</v>
      </c>
      <c r="F50" s="163" t="s">
        <v>1712</v>
      </c>
      <c r="G50" s="165" t="s">
        <v>1680</v>
      </c>
      <c r="H50" s="165" t="s">
        <v>1681</v>
      </c>
      <c r="I50" s="166" t="s">
        <v>1915</v>
      </c>
      <c r="J50" s="167">
        <f>+$N$3</f>
        <v>2017</v>
      </c>
      <c r="K50" s="165" t="s">
        <v>1932</v>
      </c>
      <c r="L50" s="166" t="s">
        <v>1933</v>
      </c>
      <c r="M50" s="163" t="s">
        <v>1713</v>
      </c>
      <c r="N50" s="163" t="s">
        <v>1714</v>
      </c>
      <c r="O50" s="163" t="s">
        <v>1715</v>
      </c>
      <c r="P50" s="163" t="s">
        <v>1716</v>
      </c>
      <c r="Q50" s="163" t="s">
        <v>1717</v>
      </c>
      <c r="R50" s="168">
        <f t="shared" ref="R50" si="116">SUM(R51:R57)</f>
        <v>0</v>
      </c>
      <c r="S50" s="169">
        <f t="shared" ref="S50" si="117">SUM(S51:S57)</f>
        <v>0</v>
      </c>
      <c r="T50" s="170">
        <f t="shared" ref="T50" si="118">SUM(T51:T57)</f>
        <v>0</v>
      </c>
      <c r="U50" s="171">
        <f t="shared" ref="U50" si="119">SUM(U51:U57)</f>
        <v>0</v>
      </c>
      <c r="V50" s="170">
        <f t="shared" ref="V50" si="120">SUM(V51:V57)</f>
        <v>0</v>
      </c>
      <c r="W50" s="171">
        <f t="shared" ref="W50" si="121">SUM(W51:W57)</f>
        <v>0</v>
      </c>
      <c r="X50" s="170">
        <f t="shared" ref="X50" si="122">SUM(X51:X57)</f>
        <v>0</v>
      </c>
      <c r="Y50" s="171">
        <f t="shared" ref="Y50" si="123">SUM(Y51:Y57)</f>
        <v>0</v>
      </c>
      <c r="Z50" s="170">
        <f t="shared" ref="Z50" si="124">SUM(Z51:Z57)</f>
        <v>0</v>
      </c>
      <c r="AA50" s="171">
        <f t="shared" ref="AA50" si="125">SUM(AA51:AA57)</f>
        <v>0</v>
      </c>
      <c r="AB50" s="170">
        <f t="shared" ref="AB50" si="126">SUM(AB51:AB57)</f>
        <v>0</v>
      </c>
      <c r="AC50" s="171">
        <f t="shared" ref="AC50" si="127">SUM(AC51:AC57)</f>
        <v>0</v>
      </c>
      <c r="AD50" s="170">
        <f t="shared" ref="AD50" si="128">SUM(AD51:AD57)</f>
        <v>0</v>
      </c>
      <c r="AE50" s="171">
        <f t="shared" ref="AE50" si="129">SUM(AE51:AE57)</f>
        <v>0</v>
      </c>
      <c r="AF50" s="170">
        <f t="shared" ref="AF50" si="130">SUM(AF51:AF57)</f>
        <v>0</v>
      </c>
      <c r="AG50" s="172">
        <f t="shared" ref="AG50" si="131">SUM(AG51:AG57)</f>
        <v>0</v>
      </c>
      <c r="AH50" s="173">
        <f t="shared" ref="AH50" si="132">SUM(AH51:AH57)</f>
        <v>0</v>
      </c>
      <c r="AI50" s="174">
        <f t="shared" ref="AI50" si="133">SUM(AI51:AI57)</f>
        <v>0</v>
      </c>
      <c r="AJ50" s="41">
        <f t="shared" ref="AJ50" si="134">SUM(AJ51:AJ57)</f>
        <v>0</v>
      </c>
      <c r="AK50" s="42">
        <f t="shared" ref="AK50" si="135">SUM(AK51:AK57)</f>
        <v>0</v>
      </c>
      <c r="AL50" s="42">
        <f t="shared" ref="AL50" si="136">SUM(AL51:AL57)</f>
        <v>0</v>
      </c>
      <c r="AM50" s="42">
        <f t="shared" ref="AM50" si="137">SUM(AM51:AM57)</f>
        <v>0</v>
      </c>
      <c r="AN50" s="42">
        <f t="shared" ref="AN50" si="138">SUM(AN51:AN57)</f>
        <v>0</v>
      </c>
      <c r="AO50" s="42">
        <f t="shared" ref="AO50" si="139">SUM(AO51:AO57)</f>
        <v>0</v>
      </c>
      <c r="AP50" s="43">
        <f t="shared" ref="AP50" si="140">SUM(AP51:AP57)</f>
        <v>0</v>
      </c>
      <c r="AQ50" s="105">
        <f t="shared" ref="AQ50" si="141">SUM(AQ51:AQ57)</f>
        <v>0</v>
      </c>
      <c r="AR50" s="42">
        <f t="shared" ref="AR50" si="142">SUM(AR51:AR57)</f>
        <v>0</v>
      </c>
      <c r="AS50" s="43">
        <f t="shared" ref="AS50" si="143">SUM(AS51:AS57)</f>
        <v>0</v>
      </c>
      <c r="AT50" s="105">
        <f t="shared" ref="AT50" si="144">SUM(AT51:AT57)</f>
        <v>0</v>
      </c>
      <c r="AU50" s="42">
        <f t="shared" ref="AU50" si="145">SUM(AU51:AU57)</f>
        <v>0</v>
      </c>
      <c r="AV50" s="42">
        <f t="shared" ref="AV50" si="146">SUM(AV51:AV57)</f>
        <v>0</v>
      </c>
      <c r="AW50" s="42">
        <f t="shared" ref="AW50" si="147">SUM(AW51:AW57)</f>
        <v>0</v>
      </c>
      <c r="AX50" s="106">
        <f t="shared" ref="AX50" si="148">SUM(AX51:AX57)</f>
        <v>0</v>
      </c>
      <c r="AY50" s="44" t="s">
        <v>1687</v>
      </c>
      <c r="AZ50" s="44" t="s">
        <v>1688</v>
      </c>
      <c r="BA50" s="45" t="s">
        <v>1689</v>
      </c>
    </row>
    <row r="51" spans="1:53" ht="17.25" customHeight="1" x14ac:dyDescent="0.2">
      <c r="A51" s="933"/>
      <c r="B51" s="935" t="str">
        <f>VLOOKUP($D$9,'PROYECTOS REGISTRADOS'!$A$2:$D$82,4,0)</f>
        <v>Mejoramiento de las condiciones de movilidad del Municipio a través de una inversión per cápita en el sector. Tocancipá,Cundinamarca, Centro Oriente</v>
      </c>
      <c r="C51" s="938" t="str">
        <f>VLOOKUP($D$9,'PROYECTOS REGISTRADOS'!$A$2:$D$82,3,0)</f>
        <v>2016-25817-0028</v>
      </c>
      <c r="D51" s="941" t="s">
        <v>1094</v>
      </c>
      <c r="E51" s="947" t="str">
        <f>IF(D51=0,"0-0",(VLOOKUP(D51,'CONSOLIDADO PLAN DESARROLLO'!$EL$9:$ET$304,2,0)))</f>
        <v>Ampliar y mantener la red de ciclo rutas</v>
      </c>
      <c r="F51" s="944" t="str">
        <f>IF(D51=0,"0-0",(VLOOKUP(D51,'CONSOLIDADO PLAN DESARROLLO'!$EL$9:$ET$304,3,0)))</f>
        <v>Km. de ciclo ruta ampliados y mantenidas</v>
      </c>
      <c r="G51" s="966">
        <f>IF(D51=0,"0-0",(VLOOKUP(D51,'CONSOLIDADO PLAN DESARROLLO'!$EL$9:$ET$304,4,0)))</f>
        <v>12</v>
      </c>
      <c r="H51" s="950">
        <f>IF(D51=0,"0-0",(VLOOKUP(D51,'CONSOLIDADO PLAN DESARROLLO'!$EL$9:$ET$304,5,0)))</f>
        <v>30</v>
      </c>
      <c r="I51" s="953">
        <f>IF(D51=0,"0-0",(VLOOKUP(D51,'CONSOLIDADO PLAN DESARROLLO'!$EL$9:$ET$304,$R$3,0)))</f>
        <v>6</v>
      </c>
      <c r="J51" s="954"/>
      <c r="K51" s="959"/>
      <c r="L51" s="962"/>
      <c r="M51" s="850" t="s">
        <v>1953</v>
      </c>
      <c r="N51" s="851" t="s">
        <v>1949</v>
      </c>
      <c r="O51" s="853">
        <v>4</v>
      </c>
      <c r="P51" s="47"/>
      <c r="Q51" s="46"/>
      <c r="R51" s="863"/>
      <c r="S51" s="48"/>
      <c r="T51" s="866"/>
      <c r="U51" s="49"/>
      <c r="V51" s="866"/>
      <c r="W51" s="49"/>
      <c r="X51" s="866"/>
      <c r="Y51" s="49"/>
      <c r="Z51" s="866"/>
      <c r="AA51" s="49"/>
      <c r="AB51" s="866"/>
      <c r="AC51" s="49"/>
      <c r="AD51" s="866"/>
      <c r="AE51" s="49"/>
      <c r="AF51" s="866"/>
      <c r="AG51" s="50"/>
      <c r="AH51" s="860">
        <f>+R51+T51+V51+X51+Z51+AB51+AD51+AF51</f>
        <v>0</v>
      </c>
      <c r="AI51" s="104">
        <f t="shared" ref="AI51:AI56" si="149">AC51+AE51+AG51+S51+U51+W51+Y51+AA51</f>
        <v>0</v>
      </c>
      <c r="AJ51" s="51"/>
      <c r="AK51" s="52"/>
      <c r="AL51" s="52"/>
      <c r="AM51" s="52"/>
      <c r="AN51" s="52"/>
      <c r="AO51" s="52"/>
      <c r="AP51" s="53">
        <f t="shared" ref="AP51:AP56" si="150">SUM(AJ51:AO51)</f>
        <v>0</v>
      </c>
      <c r="AQ51" s="54"/>
      <c r="AR51" s="52"/>
      <c r="AS51" s="53">
        <f t="shared" ref="AS51:AS55" si="151">SUM(AQ51:AR51)</f>
        <v>0</v>
      </c>
      <c r="AT51" s="54"/>
      <c r="AU51" s="52"/>
      <c r="AV51" s="52"/>
      <c r="AW51" s="52"/>
      <c r="AX51" s="55"/>
      <c r="AY51" s="56"/>
      <c r="AZ51" s="56"/>
      <c r="BA51" s="57"/>
    </row>
    <row r="52" spans="1:53" ht="17.25" customHeight="1" x14ac:dyDescent="0.2">
      <c r="A52" s="933"/>
      <c r="B52" s="935"/>
      <c r="C52" s="938"/>
      <c r="D52" s="941"/>
      <c r="E52" s="948"/>
      <c r="F52" s="944"/>
      <c r="G52" s="966"/>
      <c r="H52" s="950"/>
      <c r="I52" s="955"/>
      <c r="J52" s="956"/>
      <c r="K52" s="959"/>
      <c r="L52" s="963"/>
      <c r="M52" s="850" t="s">
        <v>1948</v>
      </c>
      <c r="N52" s="851" t="s">
        <v>1949</v>
      </c>
      <c r="O52" s="853">
        <v>4</v>
      </c>
      <c r="P52" s="47"/>
      <c r="Q52" s="46"/>
      <c r="R52" s="864"/>
      <c r="S52" s="48"/>
      <c r="T52" s="867"/>
      <c r="U52" s="49"/>
      <c r="V52" s="867"/>
      <c r="W52" s="49"/>
      <c r="X52" s="867"/>
      <c r="Y52" s="49"/>
      <c r="Z52" s="867"/>
      <c r="AA52" s="49"/>
      <c r="AB52" s="867"/>
      <c r="AC52" s="49"/>
      <c r="AD52" s="867"/>
      <c r="AE52" s="49"/>
      <c r="AF52" s="867"/>
      <c r="AG52" s="50"/>
      <c r="AH52" s="861"/>
      <c r="AI52" s="104">
        <f t="shared" si="149"/>
        <v>0</v>
      </c>
      <c r="AJ52" s="51"/>
      <c r="AK52" s="52"/>
      <c r="AL52" s="52"/>
      <c r="AM52" s="52"/>
      <c r="AN52" s="52"/>
      <c r="AO52" s="52"/>
      <c r="AP52" s="53">
        <f t="shared" si="150"/>
        <v>0</v>
      </c>
      <c r="AQ52" s="54"/>
      <c r="AR52" s="52"/>
      <c r="AS52" s="53">
        <f t="shared" si="151"/>
        <v>0</v>
      </c>
      <c r="AT52" s="54"/>
      <c r="AU52" s="52"/>
      <c r="AV52" s="52"/>
      <c r="AW52" s="52"/>
      <c r="AX52" s="55"/>
      <c r="AY52" s="56"/>
      <c r="AZ52" s="56"/>
      <c r="BA52" s="57"/>
    </row>
    <row r="53" spans="1:53" ht="17.25" customHeight="1" x14ac:dyDescent="0.2">
      <c r="A53" s="933"/>
      <c r="B53" s="935"/>
      <c r="C53" s="938"/>
      <c r="D53" s="941"/>
      <c r="E53" s="948"/>
      <c r="F53" s="944"/>
      <c r="G53" s="966"/>
      <c r="H53" s="950"/>
      <c r="I53" s="955"/>
      <c r="J53" s="956"/>
      <c r="K53" s="959"/>
      <c r="L53" s="963"/>
      <c r="M53" s="850" t="s">
        <v>1950</v>
      </c>
      <c r="N53" s="851" t="s">
        <v>1938</v>
      </c>
      <c r="O53" s="853">
        <v>4</v>
      </c>
      <c r="P53" s="47"/>
      <c r="Q53" s="46"/>
      <c r="R53" s="864"/>
      <c r="S53" s="48"/>
      <c r="T53" s="867"/>
      <c r="U53" s="49"/>
      <c r="V53" s="867"/>
      <c r="W53" s="49"/>
      <c r="X53" s="867"/>
      <c r="Y53" s="49"/>
      <c r="Z53" s="867"/>
      <c r="AA53" s="49"/>
      <c r="AB53" s="867"/>
      <c r="AC53" s="49"/>
      <c r="AD53" s="867"/>
      <c r="AE53" s="49"/>
      <c r="AF53" s="867"/>
      <c r="AG53" s="50"/>
      <c r="AH53" s="861"/>
      <c r="AI53" s="104">
        <f t="shared" si="149"/>
        <v>0</v>
      </c>
      <c r="AJ53" s="51"/>
      <c r="AK53" s="52"/>
      <c r="AL53" s="52"/>
      <c r="AM53" s="52"/>
      <c r="AN53" s="52"/>
      <c r="AO53" s="52"/>
      <c r="AP53" s="53">
        <f t="shared" si="150"/>
        <v>0</v>
      </c>
      <c r="AQ53" s="54"/>
      <c r="AR53" s="52"/>
      <c r="AS53" s="53">
        <f t="shared" si="151"/>
        <v>0</v>
      </c>
      <c r="AT53" s="54"/>
      <c r="AU53" s="52"/>
      <c r="AV53" s="52"/>
      <c r="AW53" s="52"/>
      <c r="AX53" s="55"/>
      <c r="AY53" s="56"/>
      <c r="AZ53" s="56"/>
      <c r="BA53" s="57"/>
    </row>
    <row r="54" spans="1:53" ht="17.25" customHeight="1" x14ac:dyDescent="0.2">
      <c r="A54" s="933"/>
      <c r="B54" s="935"/>
      <c r="C54" s="938"/>
      <c r="D54" s="941"/>
      <c r="E54" s="948"/>
      <c r="F54" s="944"/>
      <c r="G54" s="966"/>
      <c r="H54" s="950"/>
      <c r="I54" s="955"/>
      <c r="J54" s="956"/>
      <c r="K54" s="959"/>
      <c r="L54" s="963"/>
      <c r="M54" s="850" t="s">
        <v>1947</v>
      </c>
      <c r="N54" s="851" t="s">
        <v>1938</v>
      </c>
      <c r="O54" s="853">
        <v>4</v>
      </c>
      <c r="P54" s="47"/>
      <c r="Q54" s="46"/>
      <c r="R54" s="864"/>
      <c r="S54" s="48"/>
      <c r="T54" s="867"/>
      <c r="U54" s="49"/>
      <c r="V54" s="867"/>
      <c r="W54" s="49"/>
      <c r="X54" s="867"/>
      <c r="Y54" s="49"/>
      <c r="Z54" s="867"/>
      <c r="AA54" s="49"/>
      <c r="AB54" s="867"/>
      <c r="AC54" s="49"/>
      <c r="AD54" s="867"/>
      <c r="AE54" s="49"/>
      <c r="AF54" s="867"/>
      <c r="AG54" s="50"/>
      <c r="AH54" s="861"/>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17.25" customHeight="1" x14ac:dyDescent="0.2">
      <c r="A55" s="933"/>
      <c r="B55" s="935"/>
      <c r="C55" s="938"/>
      <c r="D55" s="941"/>
      <c r="E55" s="948"/>
      <c r="F55" s="944"/>
      <c r="G55" s="966"/>
      <c r="H55" s="950"/>
      <c r="I55" s="955"/>
      <c r="J55" s="956"/>
      <c r="K55" s="959"/>
      <c r="L55" s="963"/>
      <c r="M55" s="175"/>
      <c r="N55" s="176"/>
      <c r="O55" s="177"/>
      <c r="P55" s="47"/>
      <c r="Q55" s="46"/>
      <c r="R55" s="864"/>
      <c r="S55" s="48"/>
      <c r="T55" s="867"/>
      <c r="U55" s="49"/>
      <c r="V55" s="867"/>
      <c r="W55" s="49"/>
      <c r="X55" s="867"/>
      <c r="Y55" s="49"/>
      <c r="Z55" s="867"/>
      <c r="AA55" s="49"/>
      <c r="AB55" s="867"/>
      <c r="AC55" s="49"/>
      <c r="AD55" s="867"/>
      <c r="AE55" s="49"/>
      <c r="AF55" s="867"/>
      <c r="AG55" s="50"/>
      <c r="AH55" s="861"/>
      <c r="AI55" s="104">
        <f t="shared" si="149"/>
        <v>0</v>
      </c>
      <c r="AJ55" s="51"/>
      <c r="AK55" s="52"/>
      <c r="AL55" s="52"/>
      <c r="AM55" s="52"/>
      <c r="AN55" s="52"/>
      <c r="AO55" s="52"/>
      <c r="AP55" s="53">
        <f t="shared" si="150"/>
        <v>0</v>
      </c>
      <c r="AQ55" s="54"/>
      <c r="AR55" s="52"/>
      <c r="AS55" s="53">
        <f t="shared" si="151"/>
        <v>0</v>
      </c>
      <c r="AT55" s="54"/>
      <c r="AU55" s="52"/>
      <c r="AV55" s="52"/>
      <c r="AW55" s="52"/>
      <c r="AX55" s="55"/>
      <c r="AY55" s="56"/>
      <c r="AZ55" s="56"/>
      <c r="BA55" s="57"/>
    </row>
    <row r="56" spans="1:53" ht="17.25" customHeight="1" x14ac:dyDescent="0.2">
      <c r="A56" s="933"/>
      <c r="B56" s="936"/>
      <c r="C56" s="939"/>
      <c r="D56" s="942"/>
      <c r="E56" s="948"/>
      <c r="F56" s="945"/>
      <c r="G56" s="967"/>
      <c r="H56" s="951"/>
      <c r="I56" s="955"/>
      <c r="J56" s="956"/>
      <c r="K56" s="960"/>
      <c r="L56" s="963"/>
      <c r="M56" s="178"/>
      <c r="N56" s="179"/>
      <c r="O56" s="180"/>
      <c r="P56" s="108"/>
      <c r="Q56" s="107"/>
      <c r="R56" s="864"/>
      <c r="S56" s="109"/>
      <c r="T56" s="867"/>
      <c r="U56" s="110"/>
      <c r="V56" s="867"/>
      <c r="W56" s="110"/>
      <c r="X56" s="867"/>
      <c r="Y56" s="110"/>
      <c r="Z56" s="867"/>
      <c r="AA56" s="110"/>
      <c r="AB56" s="867"/>
      <c r="AC56" s="110"/>
      <c r="AD56" s="867"/>
      <c r="AE56" s="110"/>
      <c r="AF56" s="867"/>
      <c r="AG56" s="111"/>
      <c r="AH56" s="862"/>
      <c r="AI56" s="104">
        <f t="shared" si="149"/>
        <v>0</v>
      </c>
      <c r="AJ56" s="112"/>
      <c r="AK56" s="113"/>
      <c r="AL56" s="113"/>
      <c r="AM56" s="113"/>
      <c r="AN56" s="113"/>
      <c r="AO56" s="113"/>
      <c r="AP56" s="53">
        <f t="shared" si="150"/>
        <v>0</v>
      </c>
      <c r="AQ56" s="114"/>
      <c r="AR56" s="113"/>
      <c r="AS56" s="53">
        <f>SUM(AQ56:AR56)</f>
        <v>0</v>
      </c>
      <c r="AT56" s="114"/>
      <c r="AU56" s="113"/>
      <c r="AV56" s="113"/>
      <c r="AW56" s="113"/>
      <c r="AX56" s="115"/>
      <c r="AY56" s="116"/>
      <c r="AZ56" s="116"/>
      <c r="BA56" s="117"/>
    </row>
    <row r="57" spans="1:53" ht="9.9499999999999993" customHeight="1" thickBot="1" x14ac:dyDescent="0.25">
      <c r="A57" s="934"/>
      <c r="B57" s="937"/>
      <c r="C57" s="940"/>
      <c r="D57" s="943"/>
      <c r="E57" s="949"/>
      <c r="F57" s="946"/>
      <c r="G57" s="968"/>
      <c r="H57" s="952"/>
      <c r="I57" s="957"/>
      <c r="J57" s="958"/>
      <c r="K57" s="961"/>
      <c r="L57" s="964"/>
      <c r="M57" s="181"/>
      <c r="N57" s="182"/>
      <c r="O57" s="183"/>
      <c r="P57" s="118"/>
      <c r="Q57" s="118"/>
      <c r="R57" s="865"/>
      <c r="S57" s="184"/>
      <c r="T57" s="868"/>
      <c r="U57" s="185"/>
      <c r="V57" s="868"/>
      <c r="W57" s="185"/>
      <c r="X57" s="868"/>
      <c r="Y57" s="185"/>
      <c r="Z57" s="868"/>
      <c r="AA57" s="185"/>
      <c r="AB57" s="868"/>
      <c r="AC57" s="185"/>
      <c r="AD57" s="868"/>
      <c r="AE57" s="185"/>
      <c r="AF57" s="868"/>
      <c r="AG57" s="186"/>
      <c r="AH57" s="119"/>
      <c r="AI57" s="120"/>
      <c r="AJ57" s="187"/>
      <c r="AK57" s="188"/>
      <c r="AL57" s="188"/>
      <c r="AM57" s="188"/>
      <c r="AN57" s="188"/>
      <c r="AO57" s="188"/>
      <c r="AP57" s="121"/>
      <c r="AQ57" s="189"/>
      <c r="AR57" s="188"/>
      <c r="AS57" s="121"/>
      <c r="AT57" s="189"/>
      <c r="AU57" s="188"/>
      <c r="AV57" s="188"/>
      <c r="AW57" s="188"/>
      <c r="AX57" s="190"/>
      <c r="AY57" s="191"/>
      <c r="AZ57" s="191"/>
      <c r="BA57" s="192"/>
    </row>
    <row r="58" spans="1:53" ht="6" customHeight="1" x14ac:dyDescent="0.2">
      <c r="A58" s="157"/>
      <c r="B58" s="193"/>
      <c r="C58" s="193"/>
      <c r="D58" s="193"/>
      <c r="E58" s="193"/>
      <c r="F58" s="193"/>
      <c r="G58" s="193"/>
      <c r="H58" s="193"/>
      <c r="I58" s="965"/>
      <c r="J58" s="965"/>
      <c r="K58" s="193"/>
      <c r="L58" s="193"/>
      <c r="M58" s="193"/>
      <c r="N58" s="193"/>
      <c r="O58" s="193"/>
      <c r="P58" s="193"/>
      <c r="Q58" s="193"/>
      <c r="R58" s="193"/>
      <c r="S58" s="193"/>
      <c r="T58" s="193"/>
      <c r="U58" s="193"/>
      <c r="V58" s="193"/>
      <c r="W58" s="193"/>
      <c r="X58" s="193"/>
      <c r="Y58" s="193"/>
      <c r="Z58" s="193"/>
      <c r="AA58" s="193"/>
      <c r="AB58" s="193"/>
      <c r="AC58" s="193"/>
      <c r="AD58" s="193"/>
      <c r="AE58" s="193"/>
      <c r="AF58" s="193"/>
      <c r="AG58" s="193"/>
      <c r="AH58" s="193"/>
      <c r="AI58" s="194"/>
      <c r="AJ58" s="194"/>
      <c r="AK58" s="194"/>
      <c r="AL58" s="194"/>
      <c r="AM58" s="194"/>
      <c r="AN58" s="194"/>
      <c r="AO58" s="195"/>
      <c r="AP58" s="194"/>
      <c r="AQ58" s="194"/>
      <c r="AR58" s="194"/>
      <c r="AS58" s="194"/>
      <c r="AT58" s="194"/>
      <c r="AU58" s="194"/>
      <c r="AV58" s="194"/>
      <c r="AW58" s="194"/>
      <c r="AX58" s="194"/>
      <c r="AY58" s="194"/>
      <c r="AZ58" s="194"/>
      <c r="BA58" s="157"/>
    </row>
    <row r="59" spans="1:53" ht="72" customHeight="1" x14ac:dyDescent="0.2">
      <c r="A59" s="932">
        <v>6</v>
      </c>
      <c r="B59" s="162" t="s">
        <v>1710</v>
      </c>
      <c r="C59" s="163" t="s">
        <v>1711</v>
      </c>
      <c r="D59" s="164" t="s">
        <v>21</v>
      </c>
      <c r="E59" s="164" t="s">
        <v>1899</v>
      </c>
      <c r="F59" s="163" t="s">
        <v>1712</v>
      </c>
      <c r="G59" s="165" t="s">
        <v>1680</v>
      </c>
      <c r="H59" s="165" t="s">
        <v>1681</v>
      </c>
      <c r="I59" s="166" t="s">
        <v>1915</v>
      </c>
      <c r="J59" s="167">
        <f>+$N$3</f>
        <v>2017</v>
      </c>
      <c r="K59" s="165" t="s">
        <v>1932</v>
      </c>
      <c r="L59" s="166" t="s">
        <v>1933</v>
      </c>
      <c r="M59" s="163" t="s">
        <v>1713</v>
      </c>
      <c r="N59" s="163" t="s">
        <v>1714</v>
      </c>
      <c r="O59" s="163" t="s">
        <v>1715</v>
      </c>
      <c r="P59" s="163" t="s">
        <v>1716</v>
      </c>
      <c r="Q59" s="163" t="s">
        <v>1717</v>
      </c>
      <c r="R59" s="168">
        <f t="shared" ref="R59" si="152">SUM(R60:R66)</f>
        <v>0</v>
      </c>
      <c r="S59" s="169">
        <f t="shared" ref="S59" si="153">SUM(S60:S66)</f>
        <v>0</v>
      </c>
      <c r="T59" s="170">
        <f t="shared" ref="T59" si="154">SUM(T60:T66)</f>
        <v>0</v>
      </c>
      <c r="U59" s="171">
        <f t="shared" ref="U59" si="155">SUM(U60:U66)</f>
        <v>0</v>
      </c>
      <c r="V59" s="170">
        <f t="shared" ref="V59" si="156">SUM(V60:V66)</f>
        <v>0</v>
      </c>
      <c r="W59" s="171">
        <f t="shared" ref="W59" si="157">SUM(W60:W66)</f>
        <v>0</v>
      </c>
      <c r="X59" s="170">
        <f t="shared" ref="X59" si="158">SUM(X60:X66)</f>
        <v>0</v>
      </c>
      <c r="Y59" s="171">
        <f t="shared" ref="Y59" si="159">SUM(Y60:Y66)</f>
        <v>0</v>
      </c>
      <c r="Z59" s="170">
        <f t="shared" ref="Z59" si="160">SUM(Z60:Z66)</f>
        <v>0</v>
      </c>
      <c r="AA59" s="171">
        <f t="shared" ref="AA59" si="161">SUM(AA60:AA66)</f>
        <v>0</v>
      </c>
      <c r="AB59" s="170">
        <f t="shared" ref="AB59" si="162">SUM(AB60:AB66)</f>
        <v>0</v>
      </c>
      <c r="AC59" s="171">
        <f t="shared" ref="AC59" si="163">SUM(AC60:AC66)</f>
        <v>0</v>
      </c>
      <c r="AD59" s="170">
        <f t="shared" ref="AD59" si="164">SUM(AD60:AD66)</f>
        <v>0</v>
      </c>
      <c r="AE59" s="171">
        <f t="shared" ref="AE59" si="165">SUM(AE60:AE66)</f>
        <v>0</v>
      </c>
      <c r="AF59" s="170">
        <f t="shared" ref="AF59" si="166">SUM(AF60:AF66)</f>
        <v>0</v>
      </c>
      <c r="AG59" s="172">
        <f t="shared" ref="AG59" si="167">SUM(AG60:AG66)</f>
        <v>0</v>
      </c>
      <c r="AH59" s="173">
        <f t="shared" ref="AH59" si="168">SUM(AH60:AH66)</f>
        <v>0</v>
      </c>
      <c r="AI59" s="174">
        <f t="shared" ref="AI59" si="169">SUM(AI60:AI66)</f>
        <v>0</v>
      </c>
      <c r="AJ59" s="41">
        <f t="shared" ref="AJ59" si="170">SUM(AJ60:AJ66)</f>
        <v>0</v>
      </c>
      <c r="AK59" s="42">
        <f t="shared" ref="AK59" si="171">SUM(AK60:AK66)</f>
        <v>0</v>
      </c>
      <c r="AL59" s="42">
        <f t="shared" ref="AL59" si="172">SUM(AL60:AL66)</f>
        <v>0</v>
      </c>
      <c r="AM59" s="42">
        <f t="shared" ref="AM59" si="173">SUM(AM60:AM66)</f>
        <v>0</v>
      </c>
      <c r="AN59" s="42">
        <f t="shared" ref="AN59" si="174">SUM(AN60:AN66)</f>
        <v>0</v>
      </c>
      <c r="AO59" s="42">
        <f t="shared" ref="AO59" si="175">SUM(AO60:AO66)</f>
        <v>0</v>
      </c>
      <c r="AP59" s="43">
        <f t="shared" ref="AP59" si="176">SUM(AP60:AP66)</f>
        <v>0</v>
      </c>
      <c r="AQ59" s="105">
        <f t="shared" ref="AQ59" si="177">SUM(AQ60:AQ66)</f>
        <v>0</v>
      </c>
      <c r="AR59" s="42">
        <f t="shared" ref="AR59" si="178">SUM(AR60:AR66)</f>
        <v>0</v>
      </c>
      <c r="AS59" s="43">
        <f t="shared" ref="AS59" si="179">SUM(AS60:AS66)</f>
        <v>0</v>
      </c>
      <c r="AT59" s="105">
        <f t="shared" ref="AT59" si="180">SUM(AT60:AT66)</f>
        <v>0</v>
      </c>
      <c r="AU59" s="42">
        <f t="shared" ref="AU59" si="181">SUM(AU60:AU66)</f>
        <v>0</v>
      </c>
      <c r="AV59" s="42">
        <f t="shared" ref="AV59" si="182">SUM(AV60:AV66)</f>
        <v>0</v>
      </c>
      <c r="AW59" s="42">
        <f t="shared" ref="AW59" si="183">SUM(AW60:AW66)</f>
        <v>0</v>
      </c>
      <c r="AX59" s="106">
        <f t="shared" ref="AX59" si="184">SUM(AX60:AX66)</f>
        <v>0</v>
      </c>
      <c r="AY59" s="44" t="s">
        <v>1687</v>
      </c>
      <c r="AZ59" s="44" t="s">
        <v>1688</v>
      </c>
      <c r="BA59" s="45" t="s">
        <v>1689</v>
      </c>
    </row>
    <row r="60" spans="1:53" ht="17.25" customHeight="1" x14ac:dyDescent="0.2">
      <c r="A60" s="933"/>
      <c r="B60" s="935" t="str">
        <f>VLOOKUP($D$9,'PROYECTOS REGISTRADOS'!$A$2:$D$82,4,0)</f>
        <v>Mejoramiento de las condiciones de movilidad del Municipio a través de una inversión per cápita en el sector. Tocancipá,Cundinamarca, Centro Oriente</v>
      </c>
      <c r="C60" s="938" t="str">
        <f>VLOOKUP($D$9,'PROYECTOS REGISTRADOS'!$A$2:$D$82,3,0)</f>
        <v>2016-25817-0028</v>
      </c>
      <c r="D60" s="941" t="s">
        <v>1098</v>
      </c>
      <c r="E60" s="947" t="str">
        <f>IF(D60=0,"0-0",(VLOOKUP(D60,'CONSOLIDADO PLAN DESARROLLO'!$EL$9:$ET$304,2,0)))</f>
        <v>Realizar Estudios y diseños para obras de infraestructura vial</v>
      </c>
      <c r="F60" s="944" t="str">
        <f>IF(D60=0,"0-0",(VLOOKUP(D60,'CONSOLIDADO PLAN DESARROLLO'!$EL$9:$ET$304,3,0)))</f>
        <v>N° de estudios y diseños realizados</v>
      </c>
      <c r="G60" s="966">
        <f>IF(D60=0,"0-0",(VLOOKUP(D60,'CONSOLIDADO PLAN DESARROLLO'!$EL$9:$ET$304,4,0)))</f>
        <v>4</v>
      </c>
      <c r="H60" s="950">
        <f>IF(D60=0,"0-0",(VLOOKUP(D60,'CONSOLIDADO PLAN DESARROLLO'!$EL$9:$ET$304,5,0)))</f>
        <v>9</v>
      </c>
      <c r="I60" s="953">
        <f>IF(D60=0,"0-0",(VLOOKUP(D60,'CONSOLIDADO PLAN DESARROLLO'!$EL$9:$ET$304,$R$3,0)))</f>
        <v>2</v>
      </c>
      <c r="J60" s="954"/>
      <c r="K60" s="959"/>
      <c r="L60" s="962"/>
      <c r="M60" s="850" t="s">
        <v>1948</v>
      </c>
      <c r="N60" s="851" t="s">
        <v>1949</v>
      </c>
      <c r="O60" s="853">
        <v>5</v>
      </c>
      <c r="P60" s="47"/>
      <c r="Q60" s="46"/>
      <c r="R60" s="863"/>
      <c r="S60" s="48"/>
      <c r="T60" s="866"/>
      <c r="U60" s="49"/>
      <c r="V60" s="866"/>
      <c r="W60" s="49"/>
      <c r="X60" s="866"/>
      <c r="Y60" s="49"/>
      <c r="Z60" s="866"/>
      <c r="AA60" s="49"/>
      <c r="AB60" s="866"/>
      <c r="AC60" s="49"/>
      <c r="AD60" s="866"/>
      <c r="AE60" s="49"/>
      <c r="AF60" s="866"/>
      <c r="AG60" s="50"/>
      <c r="AH60" s="860">
        <f>+R60+T60+V60+X60+Z60+AB60+AD60+AF60</f>
        <v>0</v>
      </c>
      <c r="AI60" s="104">
        <f t="shared" ref="AI60:AI65" si="185">AC60+AE60+AG60+S60+U60+W60+Y60+AA60</f>
        <v>0</v>
      </c>
      <c r="AJ60" s="51"/>
      <c r="AK60" s="52"/>
      <c r="AL60" s="52"/>
      <c r="AM60" s="52"/>
      <c r="AN60" s="52"/>
      <c r="AO60" s="52"/>
      <c r="AP60" s="53">
        <f t="shared" ref="AP60:AP65" si="186">SUM(AJ60:AO60)</f>
        <v>0</v>
      </c>
      <c r="AQ60" s="54"/>
      <c r="AR60" s="52"/>
      <c r="AS60" s="53">
        <f t="shared" ref="AS60:AS64" si="187">SUM(AQ60:AR60)</f>
        <v>0</v>
      </c>
      <c r="AT60" s="54"/>
      <c r="AU60" s="52"/>
      <c r="AV60" s="52"/>
      <c r="AW60" s="52"/>
      <c r="AX60" s="55"/>
      <c r="AY60" s="56"/>
      <c r="AZ60" s="56"/>
      <c r="BA60" s="57"/>
    </row>
    <row r="61" spans="1:53" ht="17.25" customHeight="1" x14ac:dyDescent="0.2">
      <c r="A61" s="933"/>
      <c r="B61" s="935"/>
      <c r="C61" s="938"/>
      <c r="D61" s="941"/>
      <c r="E61" s="948"/>
      <c r="F61" s="944"/>
      <c r="G61" s="966"/>
      <c r="H61" s="950"/>
      <c r="I61" s="955"/>
      <c r="J61" s="956"/>
      <c r="K61" s="959"/>
      <c r="L61" s="963"/>
      <c r="M61" s="850" t="s">
        <v>1947</v>
      </c>
      <c r="N61" s="851" t="s">
        <v>1938</v>
      </c>
      <c r="O61" s="853">
        <v>5</v>
      </c>
      <c r="P61" s="47"/>
      <c r="Q61" s="46"/>
      <c r="R61" s="864"/>
      <c r="S61" s="48"/>
      <c r="T61" s="867"/>
      <c r="U61" s="49"/>
      <c r="V61" s="867"/>
      <c r="W61" s="49"/>
      <c r="X61" s="867"/>
      <c r="Y61" s="49"/>
      <c r="Z61" s="867"/>
      <c r="AA61" s="49"/>
      <c r="AB61" s="867"/>
      <c r="AC61" s="49"/>
      <c r="AD61" s="867"/>
      <c r="AE61" s="49"/>
      <c r="AF61" s="867"/>
      <c r="AG61" s="50"/>
      <c r="AH61" s="861"/>
      <c r="AI61" s="104">
        <f t="shared" si="185"/>
        <v>0</v>
      </c>
      <c r="AJ61" s="51"/>
      <c r="AK61" s="52"/>
      <c r="AL61" s="52"/>
      <c r="AM61" s="52"/>
      <c r="AN61" s="52"/>
      <c r="AO61" s="52"/>
      <c r="AP61" s="53">
        <f t="shared" si="186"/>
        <v>0</v>
      </c>
      <c r="AQ61" s="54"/>
      <c r="AR61" s="52"/>
      <c r="AS61" s="53">
        <f t="shared" si="187"/>
        <v>0</v>
      </c>
      <c r="AT61" s="54"/>
      <c r="AU61" s="52"/>
      <c r="AV61" s="52"/>
      <c r="AW61" s="52"/>
      <c r="AX61" s="55"/>
      <c r="AY61" s="56"/>
      <c r="AZ61" s="56"/>
      <c r="BA61" s="57"/>
    </row>
    <row r="62" spans="1:53" ht="17.25" customHeight="1" x14ac:dyDescent="0.2">
      <c r="A62" s="933"/>
      <c r="B62" s="935"/>
      <c r="C62" s="938"/>
      <c r="D62" s="941"/>
      <c r="E62" s="948"/>
      <c r="F62" s="944"/>
      <c r="G62" s="966"/>
      <c r="H62" s="950"/>
      <c r="I62" s="955"/>
      <c r="J62" s="956"/>
      <c r="K62" s="959"/>
      <c r="L62" s="963"/>
      <c r="M62" s="175"/>
      <c r="N62" s="176"/>
      <c r="O62" s="177"/>
      <c r="P62" s="47"/>
      <c r="Q62" s="46"/>
      <c r="R62" s="864"/>
      <c r="S62" s="48"/>
      <c r="T62" s="867"/>
      <c r="U62" s="49"/>
      <c r="V62" s="867"/>
      <c r="W62" s="49"/>
      <c r="X62" s="867"/>
      <c r="Y62" s="49"/>
      <c r="Z62" s="867"/>
      <c r="AA62" s="49"/>
      <c r="AB62" s="867"/>
      <c r="AC62" s="49"/>
      <c r="AD62" s="867"/>
      <c r="AE62" s="49"/>
      <c r="AF62" s="867"/>
      <c r="AG62" s="50"/>
      <c r="AH62" s="861"/>
      <c r="AI62" s="104">
        <f t="shared" si="185"/>
        <v>0</v>
      </c>
      <c r="AJ62" s="51"/>
      <c r="AK62" s="52"/>
      <c r="AL62" s="52"/>
      <c r="AM62" s="52"/>
      <c r="AN62" s="52"/>
      <c r="AO62" s="52"/>
      <c r="AP62" s="53">
        <f t="shared" si="186"/>
        <v>0</v>
      </c>
      <c r="AQ62" s="54"/>
      <c r="AR62" s="52"/>
      <c r="AS62" s="53">
        <f t="shared" si="187"/>
        <v>0</v>
      </c>
      <c r="AT62" s="54"/>
      <c r="AU62" s="52"/>
      <c r="AV62" s="52"/>
      <c r="AW62" s="52"/>
      <c r="AX62" s="55"/>
      <c r="AY62" s="56"/>
      <c r="AZ62" s="56"/>
      <c r="BA62" s="57"/>
    </row>
    <row r="63" spans="1:53" ht="17.25" customHeight="1" x14ac:dyDescent="0.2">
      <c r="A63" s="933"/>
      <c r="B63" s="935"/>
      <c r="C63" s="938"/>
      <c r="D63" s="941"/>
      <c r="E63" s="948"/>
      <c r="F63" s="944"/>
      <c r="G63" s="966"/>
      <c r="H63" s="950"/>
      <c r="I63" s="955"/>
      <c r="J63" s="956"/>
      <c r="K63" s="959"/>
      <c r="L63" s="963"/>
      <c r="M63" s="175"/>
      <c r="N63" s="176"/>
      <c r="O63" s="177"/>
      <c r="P63" s="47"/>
      <c r="Q63" s="46"/>
      <c r="R63" s="864"/>
      <c r="S63" s="48"/>
      <c r="T63" s="867"/>
      <c r="U63" s="49"/>
      <c r="V63" s="867"/>
      <c r="W63" s="49"/>
      <c r="X63" s="867"/>
      <c r="Y63" s="49"/>
      <c r="Z63" s="867"/>
      <c r="AA63" s="49"/>
      <c r="AB63" s="867"/>
      <c r="AC63" s="49"/>
      <c r="AD63" s="867"/>
      <c r="AE63" s="49"/>
      <c r="AF63" s="867"/>
      <c r="AG63" s="50"/>
      <c r="AH63" s="861"/>
      <c r="AI63" s="104">
        <f t="shared" si="185"/>
        <v>0</v>
      </c>
      <c r="AJ63" s="51"/>
      <c r="AK63" s="52"/>
      <c r="AL63" s="52"/>
      <c r="AM63" s="52"/>
      <c r="AN63" s="52"/>
      <c r="AO63" s="52"/>
      <c r="AP63" s="53">
        <f t="shared" si="186"/>
        <v>0</v>
      </c>
      <c r="AQ63" s="54"/>
      <c r="AR63" s="52"/>
      <c r="AS63" s="53">
        <f t="shared" si="187"/>
        <v>0</v>
      </c>
      <c r="AT63" s="54"/>
      <c r="AU63" s="52"/>
      <c r="AV63" s="52"/>
      <c r="AW63" s="52"/>
      <c r="AX63" s="55"/>
      <c r="AY63" s="56"/>
      <c r="AZ63" s="56"/>
      <c r="BA63" s="57"/>
    </row>
    <row r="64" spans="1:53" ht="17.25" customHeight="1" x14ac:dyDescent="0.2">
      <c r="A64" s="933"/>
      <c r="B64" s="935"/>
      <c r="C64" s="938"/>
      <c r="D64" s="941"/>
      <c r="E64" s="948"/>
      <c r="F64" s="944"/>
      <c r="G64" s="966"/>
      <c r="H64" s="950"/>
      <c r="I64" s="955"/>
      <c r="J64" s="956"/>
      <c r="K64" s="959"/>
      <c r="L64" s="963"/>
      <c r="M64" s="175"/>
      <c r="N64" s="176"/>
      <c r="O64" s="177"/>
      <c r="P64" s="47"/>
      <c r="Q64" s="46"/>
      <c r="R64" s="864"/>
      <c r="S64" s="48"/>
      <c r="T64" s="867"/>
      <c r="U64" s="49"/>
      <c r="V64" s="867"/>
      <c r="W64" s="49"/>
      <c r="X64" s="867"/>
      <c r="Y64" s="49"/>
      <c r="Z64" s="867"/>
      <c r="AA64" s="49"/>
      <c r="AB64" s="867"/>
      <c r="AC64" s="49"/>
      <c r="AD64" s="867"/>
      <c r="AE64" s="49"/>
      <c r="AF64" s="867"/>
      <c r="AG64" s="50"/>
      <c r="AH64" s="861"/>
      <c r="AI64" s="104">
        <f t="shared" si="185"/>
        <v>0</v>
      </c>
      <c r="AJ64" s="51"/>
      <c r="AK64" s="52"/>
      <c r="AL64" s="52"/>
      <c r="AM64" s="52"/>
      <c r="AN64" s="52"/>
      <c r="AO64" s="52"/>
      <c r="AP64" s="53">
        <f t="shared" si="186"/>
        <v>0</v>
      </c>
      <c r="AQ64" s="54"/>
      <c r="AR64" s="52"/>
      <c r="AS64" s="53">
        <f t="shared" si="187"/>
        <v>0</v>
      </c>
      <c r="AT64" s="54"/>
      <c r="AU64" s="52"/>
      <c r="AV64" s="52"/>
      <c r="AW64" s="52"/>
      <c r="AX64" s="55"/>
      <c r="AY64" s="56"/>
      <c r="AZ64" s="56"/>
      <c r="BA64" s="57"/>
    </row>
    <row r="65" spans="1:53" ht="17.25" customHeight="1" x14ac:dyDescent="0.2">
      <c r="A65" s="933"/>
      <c r="B65" s="936"/>
      <c r="C65" s="939"/>
      <c r="D65" s="942"/>
      <c r="E65" s="948"/>
      <c r="F65" s="945"/>
      <c r="G65" s="967"/>
      <c r="H65" s="951"/>
      <c r="I65" s="955"/>
      <c r="J65" s="956"/>
      <c r="K65" s="960"/>
      <c r="L65" s="963"/>
      <c r="M65" s="178"/>
      <c r="N65" s="179"/>
      <c r="O65" s="180"/>
      <c r="P65" s="108"/>
      <c r="Q65" s="107"/>
      <c r="R65" s="864"/>
      <c r="S65" s="109"/>
      <c r="T65" s="867"/>
      <c r="U65" s="110"/>
      <c r="V65" s="867"/>
      <c r="W65" s="110"/>
      <c r="X65" s="867"/>
      <c r="Y65" s="110"/>
      <c r="Z65" s="867"/>
      <c r="AA65" s="110"/>
      <c r="AB65" s="867"/>
      <c r="AC65" s="110"/>
      <c r="AD65" s="867"/>
      <c r="AE65" s="110"/>
      <c r="AF65" s="867"/>
      <c r="AG65" s="111"/>
      <c r="AH65" s="862"/>
      <c r="AI65" s="104">
        <f t="shared" si="185"/>
        <v>0</v>
      </c>
      <c r="AJ65" s="112"/>
      <c r="AK65" s="113"/>
      <c r="AL65" s="113"/>
      <c r="AM65" s="113"/>
      <c r="AN65" s="113"/>
      <c r="AO65" s="113"/>
      <c r="AP65" s="53">
        <f t="shared" si="186"/>
        <v>0</v>
      </c>
      <c r="AQ65" s="114"/>
      <c r="AR65" s="113"/>
      <c r="AS65" s="53">
        <f>SUM(AQ65:AR65)</f>
        <v>0</v>
      </c>
      <c r="AT65" s="114"/>
      <c r="AU65" s="113"/>
      <c r="AV65" s="113"/>
      <c r="AW65" s="113"/>
      <c r="AX65" s="115"/>
      <c r="AY65" s="116"/>
      <c r="AZ65" s="116"/>
      <c r="BA65" s="117"/>
    </row>
    <row r="66" spans="1:53" ht="9.9499999999999993" customHeight="1" thickBot="1" x14ac:dyDescent="0.25">
      <c r="A66" s="934"/>
      <c r="B66" s="937"/>
      <c r="C66" s="940"/>
      <c r="D66" s="943"/>
      <c r="E66" s="949"/>
      <c r="F66" s="946"/>
      <c r="G66" s="968"/>
      <c r="H66" s="952"/>
      <c r="I66" s="957"/>
      <c r="J66" s="958"/>
      <c r="K66" s="961"/>
      <c r="L66" s="964"/>
      <c r="M66" s="181"/>
      <c r="N66" s="182"/>
      <c r="O66" s="183"/>
      <c r="P66" s="118"/>
      <c r="Q66" s="118"/>
      <c r="R66" s="865"/>
      <c r="S66" s="184"/>
      <c r="T66" s="868"/>
      <c r="U66" s="185"/>
      <c r="V66" s="868"/>
      <c r="W66" s="185"/>
      <c r="X66" s="868"/>
      <c r="Y66" s="185"/>
      <c r="Z66" s="868"/>
      <c r="AA66" s="185"/>
      <c r="AB66" s="868"/>
      <c r="AC66" s="185"/>
      <c r="AD66" s="868"/>
      <c r="AE66" s="185"/>
      <c r="AF66" s="868"/>
      <c r="AG66" s="186"/>
      <c r="AH66" s="119"/>
      <c r="AI66" s="120"/>
      <c r="AJ66" s="187"/>
      <c r="AK66" s="188"/>
      <c r="AL66" s="188"/>
      <c r="AM66" s="188"/>
      <c r="AN66" s="188"/>
      <c r="AO66" s="188"/>
      <c r="AP66" s="121"/>
      <c r="AQ66" s="189"/>
      <c r="AR66" s="188"/>
      <c r="AS66" s="121"/>
      <c r="AT66" s="189"/>
      <c r="AU66" s="188"/>
      <c r="AV66" s="188"/>
      <c r="AW66" s="188"/>
      <c r="AX66" s="190"/>
      <c r="AY66" s="191"/>
      <c r="AZ66" s="191"/>
      <c r="BA66" s="192"/>
    </row>
    <row r="67" spans="1:53" ht="6" customHeight="1" x14ac:dyDescent="0.2">
      <c r="A67" s="157"/>
      <c r="B67" s="193"/>
      <c r="C67" s="193"/>
      <c r="D67" s="193"/>
      <c r="E67" s="193"/>
      <c r="F67" s="193"/>
      <c r="G67" s="193"/>
      <c r="H67" s="193"/>
      <c r="I67" s="965"/>
      <c r="J67" s="965"/>
      <c r="K67" s="193"/>
      <c r="L67" s="193"/>
      <c r="M67" s="193"/>
      <c r="N67" s="193"/>
      <c r="O67" s="193"/>
      <c r="P67" s="193"/>
      <c r="Q67" s="193"/>
      <c r="R67" s="193"/>
      <c r="S67" s="193"/>
      <c r="T67" s="193"/>
      <c r="U67" s="193"/>
      <c r="V67" s="193"/>
      <c r="W67" s="193"/>
      <c r="X67" s="193"/>
      <c r="Y67" s="193"/>
      <c r="Z67" s="193"/>
      <c r="AA67" s="193"/>
      <c r="AB67" s="193"/>
      <c r="AC67" s="193"/>
      <c r="AD67" s="193"/>
      <c r="AE67" s="193"/>
      <c r="AF67" s="193"/>
      <c r="AG67" s="193"/>
      <c r="AH67" s="193"/>
      <c r="AI67" s="194"/>
      <c r="AJ67" s="194"/>
      <c r="AK67" s="194"/>
      <c r="AL67" s="194"/>
      <c r="AM67" s="194"/>
      <c r="AN67" s="194"/>
      <c r="AO67" s="195"/>
      <c r="AP67" s="194"/>
      <c r="AQ67" s="194"/>
      <c r="AR67" s="194"/>
      <c r="AS67" s="194"/>
      <c r="AT67" s="194"/>
      <c r="AU67" s="194"/>
      <c r="AV67" s="194"/>
      <c r="AW67" s="194"/>
      <c r="AX67" s="194"/>
      <c r="AY67" s="194"/>
      <c r="AZ67" s="194"/>
      <c r="BA67" s="157"/>
    </row>
    <row r="68" spans="1:53" ht="72" customHeight="1" x14ac:dyDescent="0.2">
      <c r="A68" s="932">
        <v>7</v>
      </c>
      <c r="B68" s="162" t="s">
        <v>1710</v>
      </c>
      <c r="C68" s="163" t="s">
        <v>1711</v>
      </c>
      <c r="D68" s="164" t="s">
        <v>21</v>
      </c>
      <c r="E68" s="164" t="s">
        <v>1899</v>
      </c>
      <c r="F68" s="163" t="s">
        <v>1712</v>
      </c>
      <c r="G68" s="165" t="s">
        <v>1680</v>
      </c>
      <c r="H68" s="165" t="s">
        <v>1681</v>
      </c>
      <c r="I68" s="166" t="s">
        <v>1915</v>
      </c>
      <c r="J68" s="167">
        <f>+$N$3</f>
        <v>2017</v>
      </c>
      <c r="K68" s="165" t="s">
        <v>1932</v>
      </c>
      <c r="L68" s="166" t="s">
        <v>1933</v>
      </c>
      <c r="M68" s="163" t="s">
        <v>1713</v>
      </c>
      <c r="N68" s="163" t="s">
        <v>1714</v>
      </c>
      <c r="O68" s="163" t="s">
        <v>1715</v>
      </c>
      <c r="P68" s="163" t="s">
        <v>1716</v>
      </c>
      <c r="Q68" s="163" t="s">
        <v>1717</v>
      </c>
      <c r="R68" s="168">
        <f t="shared" ref="R68" si="188">SUM(R69:R75)</f>
        <v>0</v>
      </c>
      <c r="S68" s="169">
        <f t="shared" ref="S68" si="189">SUM(S69:S75)</f>
        <v>0</v>
      </c>
      <c r="T68" s="170">
        <f t="shared" ref="T68" si="190">SUM(T69:T75)</f>
        <v>0</v>
      </c>
      <c r="U68" s="171">
        <f t="shared" ref="U68" si="191">SUM(U69:U75)</f>
        <v>0</v>
      </c>
      <c r="V68" s="170">
        <f t="shared" ref="V68" si="192">SUM(V69:V75)</f>
        <v>0</v>
      </c>
      <c r="W68" s="171">
        <f t="shared" ref="W68" si="193">SUM(W69:W75)</f>
        <v>0</v>
      </c>
      <c r="X68" s="170">
        <f t="shared" ref="X68" si="194">SUM(X69:X75)</f>
        <v>0</v>
      </c>
      <c r="Y68" s="171">
        <f t="shared" ref="Y68" si="195">SUM(Y69:Y75)</f>
        <v>0</v>
      </c>
      <c r="Z68" s="170">
        <f t="shared" ref="Z68" si="196">SUM(Z69:Z75)</f>
        <v>0</v>
      </c>
      <c r="AA68" s="171">
        <f t="shared" ref="AA68" si="197">SUM(AA69:AA75)</f>
        <v>0</v>
      </c>
      <c r="AB68" s="170">
        <f t="shared" ref="AB68" si="198">SUM(AB69:AB75)</f>
        <v>0</v>
      </c>
      <c r="AC68" s="171">
        <f t="shared" ref="AC68" si="199">SUM(AC69:AC75)</f>
        <v>0</v>
      </c>
      <c r="AD68" s="170">
        <f t="shared" ref="AD68" si="200">SUM(AD69:AD75)</f>
        <v>0</v>
      </c>
      <c r="AE68" s="171">
        <f t="shared" ref="AE68" si="201">SUM(AE69:AE75)</f>
        <v>0</v>
      </c>
      <c r="AF68" s="170">
        <f t="shared" ref="AF68" si="202">SUM(AF69:AF75)</f>
        <v>0</v>
      </c>
      <c r="AG68" s="172">
        <f t="shared" ref="AG68" si="203">SUM(AG69:AG75)</f>
        <v>0</v>
      </c>
      <c r="AH68" s="173">
        <f t="shared" ref="AH68" si="204">SUM(AH69:AH75)</f>
        <v>0</v>
      </c>
      <c r="AI68" s="174">
        <f t="shared" ref="AI68" si="205">SUM(AI69:AI75)</f>
        <v>0</v>
      </c>
      <c r="AJ68" s="41">
        <f t="shared" ref="AJ68" si="206">SUM(AJ69:AJ75)</f>
        <v>0</v>
      </c>
      <c r="AK68" s="42">
        <f t="shared" ref="AK68" si="207">SUM(AK69:AK75)</f>
        <v>0</v>
      </c>
      <c r="AL68" s="42">
        <f t="shared" ref="AL68" si="208">SUM(AL69:AL75)</f>
        <v>0</v>
      </c>
      <c r="AM68" s="42">
        <f t="shared" ref="AM68" si="209">SUM(AM69:AM75)</f>
        <v>0</v>
      </c>
      <c r="AN68" s="42">
        <f t="shared" ref="AN68" si="210">SUM(AN69:AN75)</f>
        <v>0</v>
      </c>
      <c r="AO68" s="42">
        <f t="shared" ref="AO68" si="211">SUM(AO69:AO75)</f>
        <v>0</v>
      </c>
      <c r="AP68" s="43">
        <f t="shared" ref="AP68" si="212">SUM(AP69:AP75)</f>
        <v>0</v>
      </c>
      <c r="AQ68" s="105">
        <f t="shared" ref="AQ68" si="213">SUM(AQ69:AQ75)</f>
        <v>0</v>
      </c>
      <c r="AR68" s="42">
        <f t="shared" ref="AR68" si="214">SUM(AR69:AR75)</f>
        <v>0</v>
      </c>
      <c r="AS68" s="43">
        <f t="shared" ref="AS68" si="215">SUM(AS69:AS75)</f>
        <v>0</v>
      </c>
      <c r="AT68" s="105">
        <f t="shared" ref="AT68" si="216">SUM(AT69:AT75)</f>
        <v>0</v>
      </c>
      <c r="AU68" s="42">
        <f t="shared" ref="AU68" si="217">SUM(AU69:AU75)</f>
        <v>0</v>
      </c>
      <c r="AV68" s="42">
        <f t="shared" ref="AV68" si="218">SUM(AV69:AV75)</f>
        <v>0</v>
      </c>
      <c r="AW68" s="42">
        <f t="shared" ref="AW68" si="219">SUM(AW69:AW75)</f>
        <v>0</v>
      </c>
      <c r="AX68" s="106">
        <f t="shared" ref="AX68" si="220">SUM(AX69:AX75)</f>
        <v>0</v>
      </c>
      <c r="AY68" s="44" t="s">
        <v>1687</v>
      </c>
      <c r="AZ68" s="44" t="s">
        <v>1688</v>
      </c>
      <c r="BA68" s="45" t="s">
        <v>1689</v>
      </c>
    </row>
    <row r="69" spans="1:53" ht="17.25" customHeight="1" x14ac:dyDescent="0.2">
      <c r="A69" s="933"/>
      <c r="B69" s="935" t="str">
        <f>VLOOKUP($D$9,'PROYECTOS REGISTRADOS'!$A$2:$D$82,4,0)</f>
        <v>Mejoramiento de las condiciones de movilidad del Municipio a través de una inversión per cápita en el sector. Tocancipá,Cundinamarca, Centro Oriente</v>
      </c>
      <c r="C69" s="938" t="str">
        <f>VLOOKUP($D$9,'PROYECTOS REGISTRADOS'!$A$2:$D$82,3,0)</f>
        <v>2016-25817-0028</v>
      </c>
      <c r="D69" s="941" t="s">
        <v>1102</v>
      </c>
      <c r="E69" s="947" t="str">
        <f>IF(D69=0,"0-0",(VLOOKUP(D69,'CONSOLIDADO PLAN DESARROLLO'!$EL$9:$ET$304,2,0)))</f>
        <v>Estructurar proyectos para construcción de infraestructura vial</v>
      </c>
      <c r="F69" s="944" t="str">
        <f>IF(D69=0,"0-0",(VLOOKUP(D69,'CONSOLIDADO PLAN DESARROLLO'!$EL$9:$ET$304,3,0)))</f>
        <v>N° de proyectos estructurados</v>
      </c>
      <c r="G69" s="966">
        <f>IF(D69=0,"0-0",(VLOOKUP(D69,'CONSOLIDADO PLAN DESARROLLO'!$EL$9:$ET$304,4,0)))</f>
        <v>0</v>
      </c>
      <c r="H69" s="950">
        <f>IF(D69=0,"0-0",(VLOOKUP(D69,'CONSOLIDADO PLAN DESARROLLO'!$EL$9:$ET$304,5,0)))</f>
        <v>5</v>
      </c>
      <c r="I69" s="953">
        <f>IF(D69=0,"0-0",(VLOOKUP(D69,'CONSOLIDADO PLAN DESARROLLO'!$EL$9:$ET$304,$R$3,0)))</f>
        <v>2</v>
      </c>
      <c r="J69" s="954"/>
      <c r="K69" s="959"/>
      <c r="L69" s="962"/>
      <c r="M69" s="850" t="s">
        <v>1948</v>
      </c>
      <c r="N69" s="851" t="s">
        <v>1949</v>
      </c>
      <c r="O69" s="853">
        <v>5</v>
      </c>
      <c r="P69" s="47"/>
      <c r="Q69" s="46"/>
      <c r="R69" s="863"/>
      <c r="S69" s="48"/>
      <c r="T69" s="866"/>
      <c r="U69" s="49"/>
      <c r="V69" s="866"/>
      <c r="W69" s="49"/>
      <c r="X69" s="866"/>
      <c r="Y69" s="49"/>
      <c r="Z69" s="866"/>
      <c r="AA69" s="49"/>
      <c r="AB69" s="866"/>
      <c r="AC69" s="49"/>
      <c r="AD69" s="866"/>
      <c r="AE69" s="49"/>
      <c r="AF69" s="866"/>
      <c r="AG69" s="50"/>
      <c r="AH69" s="860">
        <f>+R69+T69+V69+X69+Z69+AB69+AD69+AF69</f>
        <v>0</v>
      </c>
      <c r="AI69" s="104">
        <f t="shared" ref="AI69:AI74" si="221">AC69+AE69+AG69+S69+U69+W69+Y69+AA69</f>
        <v>0</v>
      </c>
      <c r="AJ69" s="51"/>
      <c r="AK69" s="52"/>
      <c r="AL69" s="52"/>
      <c r="AM69" s="52"/>
      <c r="AN69" s="52"/>
      <c r="AO69" s="52"/>
      <c r="AP69" s="53">
        <f t="shared" ref="AP69:AP74" si="222">SUM(AJ69:AO69)</f>
        <v>0</v>
      </c>
      <c r="AQ69" s="54"/>
      <c r="AR69" s="52"/>
      <c r="AS69" s="53">
        <f t="shared" ref="AS69:AS73" si="223">SUM(AQ69:AR69)</f>
        <v>0</v>
      </c>
      <c r="AT69" s="54"/>
      <c r="AU69" s="52"/>
      <c r="AV69" s="52"/>
      <c r="AW69" s="52"/>
      <c r="AX69" s="55"/>
      <c r="AY69" s="56"/>
      <c r="AZ69" s="56"/>
      <c r="BA69" s="57"/>
    </row>
    <row r="70" spans="1:53" ht="17.25" customHeight="1" x14ac:dyDescent="0.2">
      <c r="A70" s="933"/>
      <c r="B70" s="935"/>
      <c r="C70" s="938"/>
      <c r="D70" s="941"/>
      <c r="E70" s="948"/>
      <c r="F70" s="944"/>
      <c r="G70" s="966"/>
      <c r="H70" s="950"/>
      <c r="I70" s="955"/>
      <c r="J70" s="956"/>
      <c r="K70" s="959"/>
      <c r="L70" s="963"/>
      <c r="M70" s="850" t="s">
        <v>1947</v>
      </c>
      <c r="N70" s="851" t="s">
        <v>1938</v>
      </c>
      <c r="O70" s="853">
        <v>5</v>
      </c>
      <c r="P70" s="47"/>
      <c r="Q70" s="46"/>
      <c r="R70" s="864"/>
      <c r="S70" s="48"/>
      <c r="T70" s="867"/>
      <c r="U70" s="49"/>
      <c r="V70" s="867"/>
      <c r="W70" s="49"/>
      <c r="X70" s="867"/>
      <c r="Y70" s="49"/>
      <c r="Z70" s="867"/>
      <c r="AA70" s="49"/>
      <c r="AB70" s="867"/>
      <c r="AC70" s="49"/>
      <c r="AD70" s="867"/>
      <c r="AE70" s="49"/>
      <c r="AF70" s="867"/>
      <c r="AG70" s="50"/>
      <c r="AH70" s="861"/>
      <c r="AI70" s="104">
        <f t="shared" si="221"/>
        <v>0</v>
      </c>
      <c r="AJ70" s="51"/>
      <c r="AK70" s="52"/>
      <c r="AL70" s="52"/>
      <c r="AM70" s="52"/>
      <c r="AN70" s="52"/>
      <c r="AO70" s="52"/>
      <c r="AP70" s="53">
        <f t="shared" si="222"/>
        <v>0</v>
      </c>
      <c r="AQ70" s="54"/>
      <c r="AR70" s="52"/>
      <c r="AS70" s="53">
        <f t="shared" si="223"/>
        <v>0</v>
      </c>
      <c r="AT70" s="54"/>
      <c r="AU70" s="52"/>
      <c r="AV70" s="52"/>
      <c r="AW70" s="52"/>
      <c r="AX70" s="55"/>
      <c r="AY70" s="56"/>
      <c r="AZ70" s="56"/>
      <c r="BA70" s="57"/>
    </row>
    <row r="71" spans="1:53" ht="17.25" customHeight="1" x14ac:dyDescent="0.2">
      <c r="A71" s="933"/>
      <c r="B71" s="935"/>
      <c r="C71" s="938"/>
      <c r="D71" s="941"/>
      <c r="E71" s="948"/>
      <c r="F71" s="944"/>
      <c r="G71" s="966"/>
      <c r="H71" s="950"/>
      <c r="I71" s="955"/>
      <c r="J71" s="956"/>
      <c r="K71" s="959"/>
      <c r="L71" s="963"/>
      <c r="M71" s="175"/>
      <c r="N71" s="176"/>
      <c r="O71" s="177"/>
      <c r="P71" s="47"/>
      <c r="Q71" s="46"/>
      <c r="R71" s="864"/>
      <c r="S71" s="48"/>
      <c r="T71" s="867"/>
      <c r="U71" s="49"/>
      <c r="V71" s="867"/>
      <c r="W71" s="49"/>
      <c r="X71" s="867"/>
      <c r="Y71" s="49"/>
      <c r="Z71" s="867"/>
      <c r="AA71" s="49"/>
      <c r="AB71" s="867"/>
      <c r="AC71" s="49"/>
      <c r="AD71" s="867"/>
      <c r="AE71" s="49"/>
      <c r="AF71" s="867"/>
      <c r="AG71" s="50"/>
      <c r="AH71" s="861"/>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17.25" customHeight="1" x14ac:dyDescent="0.2">
      <c r="A72" s="933"/>
      <c r="B72" s="935"/>
      <c r="C72" s="938"/>
      <c r="D72" s="941"/>
      <c r="E72" s="948"/>
      <c r="F72" s="944"/>
      <c r="G72" s="966"/>
      <c r="H72" s="950"/>
      <c r="I72" s="955"/>
      <c r="J72" s="956"/>
      <c r="K72" s="959"/>
      <c r="L72" s="963"/>
      <c r="M72" s="175"/>
      <c r="N72" s="176"/>
      <c r="O72" s="177"/>
      <c r="P72" s="47"/>
      <c r="Q72" s="46"/>
      <c r="R72" s="864"/>
      <c r="S72" s="48"/>
      <c r="T72" s="867"/>
      <c r="U72" s="49"/>
      <c r="V72" s="867"/>
      <c r="W72" s="49"/>
      <c r="X72" s="867"/>
      <c r="Y72" s="49"/>
      <c r="Z72" s="867"/>
      <c r="AA72" s="49"/>
      <c r="AB72" s="867"/>
      <c r="AC72" s="49"/>
      <c r="AD72" s="867"/>
      <c r="AE72" s="49"/>
      <c r="AF72" s="867"/>
      <c r="AG72" s="50"/>
      <c r="AH72" s="861"/>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17.25" customHeight="1" x14ac:dyDescent="0.2">
      <c r="A73" s="933"/>
      <c r="B73" s="935"/>
      <c r="C73" s="938"/>
      <c r="D73" s="941"/>
      <c r="E73" s="948"/>
      <c r="F73" s="944"/>
      <c r="G73" s="966"/>
      <c r="H73" s="950"/>
      <c r="I73" s="955"/>
      <c r="J73" s="956"/>
      <c r="K73" s="959"/>
      <c r="L73" s="963"/>
      <c r="M73" s="175"/>
      <c r="N73" s="176"/>
      <c r="O73" s="177"/>
      <c r="P73" s="47"/>
      <c r="Q73" s="46"/>
      <c r="R73" s="864"/>
      <c r="S73" s="48"/>
      <c r="T73" s="867"/>
      <c r="U73" s="49"/>
      <c r="V73" s="867"/>
      <c r="W73" s="49"/>
      <c r="X73" s="867"/>
      <c r="Y73" s="49"/>
      <c r="Z73" s="867"/>
      <c r="AA73" s="49"/>
      <c r="AB73" s="867"/>
      <c r="AC73" s="49"/>
      <c r="AD73" s="867"/>
      <c r="AE73" s="49"/>
      <c r="AF73" s="867"/>
      <c r="AG73" s="50"/>
      <c r="AH73" s="861"/>
      <c r="AI73" s="104">
        <f t="shared" si="221"/>
        <v>0</v>
      </c>
      <c r="AJ73" s="51"/>
      <c r="AK73" s="52"/>
      <c r="AL73" s="52"/>
      <c r="AM73" s="52"/>
      <c r="AN73" s="52"/>
      <c r="AO73" s="52"/>
      <c r="AP73" s="53">
        <f t="shared" si="222"/>
        <v>0</v>
      </c>
      <c r="AQ73" s="54"/>
      <c r="AR73" s="52"/>
      <c r="AS73" s="53">
        <f t="shared" si="223"/>
        <v>0</v>
      </c>
      <c r="AT73" s="54"/>
      <c r="AU73" s="52"/>
      <c r="AV73" s="52"/>
      <c r="AW73" s="52"/>
      <c r="AX73" s="55"/>
      <c r="AY73" s="56"/>
      <c r="AZ73" s="56"/>
      <c r="BA73" s="57"/>
    </row>
    <row r="74" spans="1:53" ht="17.25" customHeight="1" x14ac:dyDescent="0.2">
      <c r="A74" s="933"/>
      <c r="B74" s="936"/>
      <c r="C74" s="939"/>
      <c r="D74" s="942"/>
      <c r="E74" s="948"/>
      <c r="F74" s="945"/>
      <c r="G74" s="967"/>
      <c r="H74" s="951"/>
      <c r="I74" s="955"/>
      <c r="J74" s="956"/>
      <c r="K74" s="960"/>
      <c r="L74" s="963"/>
      <c r="M74" s="178"/>
      <c r="N74" s="179"/>
      <c r="O74" s="180"/>
      <c r="P74" s="108"/>
      <c r="Q74" s="107"/>
      <c r="R74" s="864"/>
      <c r="S74" s="109"/>
      <c r="T74" s="867"/>
      <c r="U74" s="110"/>
      <c r="V74" s="867"/>
      <c r="W74" s="110"/>
      <c r="X74" s="867"/>
      <c r="Y74" s="110"/>
      <c r="Z74" s="867"/>
      <c r="AA74" s="110"/>
      <c r="AB74" s="867"/>
      <c r="AC74" s="110"/>
      <c r="AD74" s="867"/>
      <c r="AE74" s="110"/>
      <c r="AF74" s="867"/>
      <c r="AG74" s="111"/>
      <c r="AH74" s="862"/>
      <c r="AI74" s="104">
        <f t="shared" si="221"/>
        <v>0</v>
      </c>
      <c r="AJ74" s="112"/>
      <c r="AK74" s="113"/>
      <c r="AL74" s="113"/>
      <c r="AM74" s="113"/>
      <c r="AN74" s="113"/>
      <c r="AO74" s="113"/>
      <c r="AP74" s="53">
        <f t="shared" si="222"/>
        <v>0</v>
      </c>
      <c r="AQ74" s="114"/>
      <c r="AR74" s="113"/>
      <c r="AS74" s="53">
        <f>SUM(AQ74:AR74)</f>
        <v>0</v>
      </c>
      <c r="AT74" s="114"/>
      <c r="AU74" s="113"/>
      <c r="AV74" s="113"/>
      <c r="AW74" s="113"/>
      <c r="AX74" s="115"/>
      <c r="AY74" s="116"/>
      <c r="AZ74" s="116"/>
      <c r="BA74" s="117"/>
    </row>
    <row r="75" spans="1:53" ht="9.9499999999999993" customHeight="1" thickBot="1" x14ac:dyDescent="0.25">
      <c r="A75" s="934"/>
      <c r="B75" s="937"/>
      <c r="C75" s="940"/>
      <c r="D75" s="943"/>
      <c r="E75" s="949"/>
      <c r="F75" s="946"/>
      <c r="G75" s="968"/>
      <c r="H75" s="952"/>
      <c r="I75" s="957"/>
      <c r="J75" s="958"/>
      <c r="K75" s="961"/>
      <c r="L75" s="964"/>
      <c r="M75" s="181"/>
      <c r="N75" s="182"/>
      <c r="O75" s="183"/>
      <c r="P75" s="118"/>
      <c r="Q75" s="118"/>
      <c r="R75" s="865"/>
      <c r="S75" s="184"/>
      <c r="T75" s="868"/>
      <c r="U75" s="185"/>
      <c r="V75" s="868"/>
      <c r="W75" s="185"/>
      <c r="X75" s="868"/>
      <c r="Y75" s="185"/>
      <c r="Z75" s="868"/>
      <c r="AA75" s="185"/>
      <c r="AB75" s="868"/>
      <c r="AC75" s="185"/>
      <c r="AD75" s="868"/>
      <c r="AE75" s="185"/>
      <c r="AF75" s="868"/>
      <c r="AG75" s="186"/>
      <c r="AH75" s="119"/>
      <c r="AI75" s="120"/>
      <c r="AJ75" s="187"/>
      <c r="AK75" s="188"/>
      <c r="AL75" s="188"/>
      <c r="AM75" s="188"/>
      <c r="AN75" s="188"/>
      <c r="AO75" s="188"/>
      <c r="AP75" s="121"/>
      <c r="AQ75" s="189"/>
      <c r="AR75" s="188"/>
      <c r="AS75" s="121"/>
      <c r="AT75" s="189"/>
      <c r="AU75" s="188"/>
      <c r="AV75" s="188"/>
      <c r="AW75" s="188"/>
      <c r="AX75" s="190"/>
      <c r="AY75" s="191"/>
      <c r="AZ75" s="191"/>
      <c r="BA75" s="192"/>
    </row>
    <row r="76" spans="1:53" ht="6" customHeight="1" x14ac:dyDescent="0.2">
      <c r="A76" s="157"/>
      <c r="B76" s="193"/>
      <c r="C76" s="193"/>
      <c r="D76" s="193"/>
      <c r="E76" s="193"/>
      <c r="F76" s="193"/>
      <c r="G76" s="193"/>
      <c r="H76" s="193"/>
      <c r="I76" s="965"/>
      <c r="J76" s="965"/>
      <c r="K76" s="193"/>
      <c r="L76" s="193"/>
      <c r="M76" s="193"/>
      <c r="N76" s="193"/>
      <c r="O76" s="193"/>
      <c r="P76" s="193"/>
      <c r="Q76" s="193"/>
      <c r="R76" s="193"/>
      <c r="S76" s="193"/>
      <c r="T76" s="193"/>
      <c r="U76" s="193"/>
      <c r="V76" s="193"/>
      <c r="W76" s="193"/>
      <c r="X76" s="193"/>
      <c r="Y76" s="193"/>
      <c r="Z76" s="193"/>
      <c r="AA76" s="193"/>
      <c r="AB76" s="193"/>
      <c r="AC76" s="193"/>
      <c r="AD76" s="193"/>
      <c r="AE76" s="193"/>
      <c r="AF76" s="193"/>
      <c r="AG76" s="193"/>
      <c r="AH76" s="193"/>
      <c r="AI76" s="194"/>
      <c r="AJ76" s="194"/>
      <c r="AK76" s="194"/>
      <c r="AL76" s="194"/>
      <c r="AM76" s="194"/>
      <c r="AN76" s="194"/>
      <c r="AO76" s="195"/>
      <c r="AP76" s="194"/>
      <c r="AQ76" s="194"/>
      <c r="AR76" s="194"/>
      <c r="AS76" s="194"/>
      <c r="AT76" s="194"/>
      <c r="AU76" s="194"/>
      <c r="AV76" s="194"/>
      <c r="AW76" s="194"/>
      <c r="AX76" s="194"/>
      <c r="AY76" s="194"/>
      <c r="AZ76" s="194"/>
      <c r="BA76" s="157"/>
    </row>
    <row r="77" spans="1:53" ht="72" customHeight="1" x14ac:dyDescent="0.2">
      <c r="A77" s="932">
        <v>8</v>
      </c>
      <c r="B77" s="162" t="s">
        <v>1710</v>
      </c>
      <c r="C77" s="163" t="s">
        <v>1711</v>
      </c>
      <c r="D77" s="164" t="s">
        <v>21</v>
      </c>
      <c r="E77" s="164" t="s">
        <v>1899</v>
      </c>
      <c r="F77" s="163" t="s">
        <v>1712</v>
      </c>
      <c r="G77" s="165" t="s">
        <v>1680</v>
      </c>
      <c r="H77" s="165" t="s">
        <v>1681</v>
      </c>
      <c r="I77" s="166" t="s">
        <v>1915</v>
      </c>
      <c r="J77" s="167">
        <f>+$N$3</f>
        <v>2017</v>
      </c>
      <c r="K77" s="165" t="s">
        <v>1932</v>
      </c>
      <c r="L77" s="166" t="s">
        <v>1933</v>
      </c>
      <c r="M77" s="163" t="s">
        <v>1713</v>
      </c>
      <c r="N77" s="163" t="s">
        <v>1714</v>
      </c>
      <c r="O77" s="163" t="s">
        <v>1715</v>
      </c>
      <c r="P77" s="163" t="s">
        <v>1716</v>
      </c>
      <c r="Q77" s="163" t="s">
        <v>1717</v>
      </c>
      <c r="R77" s="168">
        <f t="shared" ref="R77" si="224">SUM(R78:R84)</f>
        <v>0</v>
      </c>
      <c r="S77" s="169">
        <f t="shared" ref="S77" si="225">SUM(S78:S84)</f>
        <v>0</v>
      </c>
      <c r="T77" s="170">
        <f t="shared" ref="T77" si="226">SUM(T78:T84)</f>
        <v>0</v>
      </c>
      <c r="U77" s="171">
        <f t="shared" ref="U77" si="227">SUM(U78:U84)</f>
        <v>0</v>
      </c>
      <c r="V77" s="170">
        <f t="shared" ref="V77" si="228">SUM(V78:V84)</f>
        <v>0</v>
      </c>
      <c r="W77" s="171">
        <f t="shared" ref="W77" si="229">SUM(W78:W84)</f>
        <v>0</v>
      </c>
      <c r="X77" s="170">
        <f t="shared" ref="X77" si="230">SUM(X78:X84)</f>
        <v>0</v>
      </c>
      <c r="Y77" s="171">
        <f t="shared" ref="Y77" si="231">SUM(Y78:Y84)</f>
        <v>0</v>
      </c>
      <c r="Z77" s="170">
        <f t="shared" ref="Z77" si="232">SUM(Z78:Z84)</f>
        <v>0</v>
      </c>
      <c r="AA77" s="171">
        <f t="shared" ref="AA77" si="233">SUM(AA78:AA84)</f>
        <v>0</v>
      </c>
      <c r="AB77" s="170">
        <f t="shared" ref="AB77" si="234">SUM(AB78:AB84)</f>
        <v>0</v>
      </c>
      <c r="AC77" s="171">
        <f t="shared" ref="AC77" si="235">SUM(AC78:AC84)</f>
        <v>0</v>
      </c>
      <c r="AD77" s="170">
        <f t="shared" ref="AD77" si="236">SUM(AD78:AD84)</f>
        <v>0</v>
      </c>
      <c r="AE77" s="171">
        <f t="shared" ref="AE77" si="237">SUM(AE78:AE84)</f>
        <v>0</v>
      </c>
      <c r="AF77" s="170">
        <f t="shared" ref="AF77" si="238">SUM(AF78:AF84)</f>
        <v>0</v>
      </c>
      <c r="AG77" s="172">
        <f t="shared" ref="AG77" si="239">SUM(AG78:AG84)</f>
        <v>0</v>
      </c>
      <c r="AH77" s="173">
        <f t="shared" ref="AH77" si="240">SUM(AH78:AH84)</f>
        <v>0</v>
      </c>
      <c r="AI77" s="174">
        <f t="shared" ref="AI77" si="241">SUM(AI78:AI84)</f>
        <v>0</v>
      </c>
      <c r="AJ77" s="41">
        <f t="shared" ref="AJ77" si="242">SUM(AJ78:AJ84)</f>
        <v>0</v>
      </c>
      <c r="AK77" s="42">
        <f t="shared" ref="AK77" si="243">SUM(AK78:AK84)</f>
        <v>0</v>
      </c>
      <c r="AL77" s="42">
        <f t="shared" ref="AL77" si="244">SUM(AL78:AL84)</f>
        <v>0</v>
      </c>
      <c r="AM77" s="42">
        <f t="shared" ref="AM77" si="245">SUM(AM78:AM84)</f>
        <v>0</v>
      </c>
      <c r="AN77" s="42">
        <f t="shared" ref="AN77" si="246">SUM(AN78:AN84)</f>
        <v>0</v>
      </c>
      <c r="AO77" s="42">
        <f t="shared" ref="AO77" si="247">SUM(AO78:AO84)</f>
        <v>0</v>
      </c>
      <c r="AP77" s="43">
        <f t="shared" ref="AP77" si="248">SUM(AP78:AP84)</f>
        <v>0</v>
      </c>
      <c r="AQ77" s="105">
        <f t="shared" ref="AQ77" si="249">SUM(AQ78:AQ84)</f>
        <v>0</v>
      </c>
      <c r="AR77" s="42">
        <f t="shared" ref="AR77" si="250">SUM(AR78:AR84)</f>
        <v>0</v>
      </c>
      <c r="AS77" s="43">
        <f t="shared" ref="AS77" si="251">SUM(AS78:AS84)</f>
        <v>0</v>
      </c>
      <c r="AT77" s="105">
        <f t="shared" ref="AT77" si="252">SUM(AT78:AT84)</f>
        <v>0</v>
      </c>
      <c r="AU77" s="42">
        <f t="shared" ref="AU77" si="253">SUM(AU78:AU84)</f>
        <v>0</v>
      </c>
      <c r="AV77" s="42">
        <f t="shared" ref="AV77" si="254">SUM(AV78:AV84)</f>
        <v>0</v>
      </c>
      <c r="AW77" s="42">
        <f t="shared" ref="AW77" si="255">SUM(AW78:AW84)</f>
        <v>0</v>
      </c>
      <c r="AX77" s="106">
        <f t="shared" ref="AX77" si="256">SUM(AX78:AX84)</f>
        <v>0</v>
      </c>
      <c r="AY77" s="44" t="s">
        <v>1687</v>
      </c>
      <c r="AZ77" s="44" t="s">
        <v>1688</v>
      </c>
      <c r="BA77" s="45" t="s">
        <v>1689</v>
      </c>
    </row>
    <row r="78" spans="1:53" ht="17.25" customHeight="1" x14ac:dyDescent="0.2">
      <c r="A78" s="933"/>
      <c r="B78" s="935" t="str">
        <f>VLOOKUP($D$9,'PROYECTOS REGISTRADOS'!$A$2:$D$82,4,0)</f>
        <v>Mejoramiento de las condiciones de movilidad del Municipio a través de una inversión per cápita en el sector. Tocancipá,Cundinamarca, Centro Oriente</v>
      </c>
      <c r="C78" s="938" t="str">
        <f>VLOOKUP($D$9,'PROYECTOS REGISTRADOS'!$A$2:$D$82,3,0)</f>
        <v>2016-25817-0028</v>
      </c>
      <c r="D78" s="941" t="s">
        <v>1106</v>
      </c>
      <c r="E78" s="947" t="str">
        <f>IF(D78=0,"0-0",(VLOOKUP(D78,'CONSOLIDADO PLAN DESARROLLO'!$EL$9:$ET$304,2,0)))</f>
        <v>Construir  vías y alamedas</v>
      </c>
      <c r="F78" s="944" t="str">
        <f>IF(D78=0,"0-0",(VLOOKUP(D78,'CONSOLIDADO PLAN DESARROLLO'!$EL$9:$ET$304,3,0)))</f>
        <v>N° de km. de vías y alamedas construidas</v>
      </c>
      <c r="G78" s="966">
        <f>IF(D78=0,"0-0",(VLOOKUP(D78,'CONSOLIDADO PLAN DESARROLLO'!$EL$9:$ET$304,4,0)))</f>
        <v>64</v>
      </c>
      <c r="H78" s="950">
        <f>IF(D78=0,"0-0",(VLOOKUP(D78,'CONSOLIDADO PLAN DESARROLLO'!$EL$9:$ET$304,5,0)))</f>
        <v>89</v>
      </c>
      <c r="I78" s="953">
        <f>IF(D78=0,"0-0",(VLOOKUP(D78,'CONSOLIDADO PLAN DESARROLLO'!$EL$9:$ET$304,$R$3,0)))</f>
        <v>6</v>
      </c>
      <c r="J78" s="954"/>
      <c r="K78" s="959"/>
      <c r="L78" s="962"/>
      <c r="M78" s="850" t="s">
        <v>1953</v>
      </c>
      <c r="N78" s="851" t="s">
        <v>1938</v>
      </c>
      <c r="O78" s="853">
        <v>1</v>
      </c>
      <c r="P78" s="47"/>
      <c r="Q78" s="46"/>
      <c r="R78" s="863"/>
      <c r="S78" s="48"/>
      <c r="T78" s="866"/>
      <c r="U78" s="49"/>
      <c r="V78" s="866"/>
      <c r="W78" s="49"/>
      <c r="X78" s="866"/>
      <c r="Y78" s="49"/>
      <c r="Z78" s="866"/>
      <c r="AA78" s="49"/>
      <c r="AB78" s="866"/>
      <c r="AC78" s="49"/>
      <c r="AD78" s="866"/>
      <c r="AE78" s="49"/>
      <c r="AF78" s="866"/>
      <c r="AG78" s="50"/>
      <c r="AH78" s="860">
        <f>+R78+T78+V78+X78+Z78+AB78+AD78+AF78</f>
        <v>0</v>
      </c>
      <c r="AI78" s="104">
        <f t="shared" ref="AI78:AI83" si="257">AC78+AE78+AG78+S78+U78+W78+Y78+AA78</f>
        <v>0</v>
      </c>
      <c r="AJ78" s="51"/>
      <c r="AK78" s="52"/>
      <c r="AL78" s="52"/>
      <c r="AM78" s="52"/>
      <c r="AN78" s="52"/>
      <c r="AO78" s="52"/>
      <c r="AP78" s="53">
        <f t="shared" ref="AP78:AP83" si="258">SUM(AJ78:AO78)</f>
        <v>0</v>
      </c>
      <c r="AQ78" s="54"/>
      <c r="AR78" s="52"/>
      <c r="AS78" s="53">
        <f t="shared" ref="AS78:AS82" si="259">SUM(AQ78:AR78)</f>
        <v>0</v>
      </c>
      <c r="AT78" s="54"/>
      <c r="AU78" s="52"/>
      <c r="AV78" s="52"/>
      <c r="AW78" s="52"/>
      <c r="AX78" s="55"/>
      <c r="AY78" s="56"/>
      <c r="AZ78" s="56"/>
      <c r="BA78" s="57"/>
    </row>
    <row r="79" spans="1:53" ht="17.25" customHeight="1" x14ac:dyDescent="0.2">
      <c r="A79" s="933"/>
      <c r="B79" s="935"/>
      <c r="C79" s="938"/>
      <c r="D79" s="941"/>
      <c r="E79" s="948"/>
      <c r="F79" s="944"/>
      <c r="G79" s="966"/>
      <c r="H79" s="950"/>
      <c r="I79" s="955"/>
      <c r="J79" s="956"/>
      <c r="K79" s="959"/>
      <c r="L79" s="963"/>
      <c r="M79" s="850" t="s">
        <v>1948</v>
      </c>
      <c r="N79" s="851" t="s">
        <v>1949</v>
      </c>
      <c r="O79" s="853">
        <v>8</v>
      </c>
      <c r="P79" s="47"/>
      <c r="Q79" s="46"/>
      <c r="R79" s="864"/>
      <c r="S79" s="48"/>
      <c r="T79" s="867"/>
      <c r="U79" s="49"/>
      <c r="V79" s="867"/>
      <c r="W79" s="49"/>
      <c r="X79" s="867"/>
      <c r="Y79" s="49"/>
      <c r="Z79" s="867"/>
      <c r="AA79" s="49"/>
      <c r="AB79" s="867"/>
      <c r="AC79" s="49"/>
      <c r="AD79" s="867"/>
      <c r="AE79" s="49"/>
      <c r="AF79" s="867"/>
      <c r="AG79" s="50"/>
      <c r="AH79" s="861"/>
      <c r="AI79" s="104">
        <f t="shared" si="257"/>
        <v>0</v>
      </c>
      <c r="AJ79" s="51"/>
      <c r="AK79" s="52"/>
      <c r="AL79" s="52"/>
      <c r="AM79" s="52"/>
      <c r="AN79" s="52"/>
      <c r="AO79" s="52"/>
      <c r="AP79" s="53">
        <f t="shared" si="258"/>
        <v>0</v>
      </c>
      <c r="AQ79" s="54"/>
      <c r="AR79" s="52"/>
      <c r="AS79" s="53">
        <f t="shared" si="259"/>
        <v>0</v>
      </c>
      <c r="AT79" s="54"/>
      <c r="AU79" s="52"/>
      <c r="AV79" s="52"/>
      <c r="AW79" s="52"/>
      <c r="AX79" s="55"/>
      <c r="AY79" s="56"/>
      <c r="AZ79" s="56"/>
      <c r="BA79" s="57"/>
    </row>
    <row r="80" spans="1:53" ht="17.25" customHeight="1" x14ac:dyDescent="0.2">
      <c r="A80" s="933"/>
      <c r="B80" s="935"/>
      <c r="C80" s="938"/>
      <c r="D80" s="941"/>
      <c r="E80" s="948"/>
      <c r="F80" s="944"/>
      <c r="G80" s="966"/>
      <c r="H80" s="950"/>
      <c r="I80" s="955"/>
      <c r="J80" s="956"/>
      <c r="K80" s="959"/>
      <c r="L80" s="963"/>
      <c r="M80" s="850" t="s">
        <v>1950</v>
      </c>
      <c r="N80" s="851" t="s">
        <v>1938</v>
      </c>
      <c r="O80" s="853">
        <v>8</v>
      </c>
      <c r="P80" s="47"/>
      <c r="Q80" s="46"/>
      <c r="R80" s="864"/>
      <c r="S80" s="48"/>
      <c r="T80" s="867"/>
      <c r="U80" s="49"/>
      <c r="V80" s="867"/>
      <c r="W80" s="49"/>
      <c r="X80" s="867"/>
      <c r="Y80" s="49"/>
      <c r="Z80" s="867"/>
      <c r="AA80" s="49"/>
      <c r="AB80" s="867"/>
      <c r="AC80" s="49"/>
      <c r="AD80" s="867"/>
      <c r="AE80" s="49"/>
      <c r="AF80" s="867"/>
      <c r="AG80" s="50"/>
      <c r="AH80" s="861"/>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customHeight="1" x14ac:dyDescent="0.2">
      <c r="A81" s="933"/>
      <c r="B81" s="935"/>
      <c r="C81" s="938"/>
      <c r="D81" s="941"/>
      <c r="E81" s="948"/>
      <c r="F81" s="944"/>
      <c r="G81" s="966"/>
      <c r="H81" s="950"/>
      <c r="I81" s="955"/>
      <c r="J81" s="956"/>
      <c r="K81" s="959"/>
      <c r="L81" s="963"/>
      <c r="M81" s="850" t="s">
        <v>1947</v>
      </c>
      <c r="N81" s="851" t="s">
        <v>1938</v>
      </c>
      <c r="O81" s="853">
        <v>8</v>
      </c>
      <c r="P81" s="47"/>
      <c r="Q81" s="46"/>
      <c r="R81" s="864"/>
      <c r="S81" s="48"/>
      <c r="T81" s="867"/>
      <c r="U81" s="49"/>
      <c r="V81" s="867"/>
      <c r="W81" s="49"/>
      <c r="X81" s="867"/>
      <c r="Y81" s="49"/>
      <c r="Z81" s="867"/>
      <c r="AA81" s="49"/>
      <c r="AB81" s="867"/>
      <c r="AC81" s="49"/>
      <c r="AD81" s="867"/>
      <c r="AE81" s="49"/>
      <c r="AF81" s="867"/>
      <c r="AG81" s="50"/>
      <c r="AH81" s="861"/>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customHeight="1" x14ac:dyDescent="0.2">
      <c r="A82" s="933"/>
      <c r="B82" s="935"/>
      <c r="C82" s="938"/>
      <c r="D82" s="941"/>
      <c r="E82" s="948"/>
      <c r="F82" s="944"/>
      <c r="G82" s="966"/>
      <c r="H82" s="950"/>
      <c r="I82" s="955"/>
      <c r="J82" s="956"/>
      <c r="K82" s="959"/>
      <c r="L82" s="963"/>
      <c r="M82" s="175"/>
      <c r="N82" s="176"/>
      <c r="O82" s="177"/>
      <c r="P82" s="47"/>
      <c r="Q82" s="46"/>
      <c r="R82" s="864"/>
      <c r="S82" s="48"/>
      <c r="T82" s="867"/>
      <c r="U82" s="49"/>
      <c r="V82" s="867"/>
      <c r="W82" s="49"/>
      <c r="X82" s="867"/>
      <c r="Y82" s="49"/>
      <c r="Z82" s="867"/>
      <c r="AA82" s="49"/>
      <c r="AB82" s="867"/>
      <c r="AC82" s="49"/>
      <c r="AD82" s="867"/>
      <c r="AE82" s="49"/>
      <c r="AF82" s="867"/>
      <c r="AG82" s="50"/>
      <c r="AH82" s="861"/>
      <c r="AI82" s="104">
        <f t="shared" si="257"/>
        <v>0</v>
      </c>
      <c r="AJ82" s="51"/>
      <c r="AK82" s="52"/>
      <c r="AL82" s="52"/>
      <c r="AM82" s="52"/>
      <c r="AN82" s="52"/>
      <c r="AO82" s="52"/>
      <c r="AP82" s="53">
        <f t="shared" si="258"/>
        <v>0</v>
      </c>
      <c r="AQ82" s="54"/>
      <c r="AR82" s="52"/>
      <c r="AS82" s="53">
        <f t="shared" si="259"/>
        <v>0</v>
      </c>
      <c r="AT82" s="54"/>
      <c r="AU82" s="52"/>
      <c r="AV82" s="52"/>
      <c r="AW82" s="52"/>
      <c r="AX82" s="55"/>
      <c r="AY82" s="56"/>
      <c r="AZ82" s="56"/>
      <c r="BA82" s="57"/>
    </row>
    <row r="83" spans="1:53" ht="17.25" customHeight="1" x14ac:dyDescent="0.2">
      <c r="A83" s="933"/>
      <c r="B83" s="936"/>
      <c r="C83" s="939"/>
      <c r="D83" s="942"/>
      <c r="E83" s="948"/>
      <c r="F83" s="945"/>
      <c r="G83" s="967"/>
      <c r="H83" s="951"/>
      <c r="I83" s="955"/>
      <c r="J83" s="956"/>
      <c r="K83" s="960"/>
      <c r="L83" s="963"/>
      <c r="M83" s="178"/>
      <c r="N83" s="179"/>
      <c r="O83" s="180"/>
      <c r="P83" s="108"/>
      <c r="Q83" s="107"/>
      <c r="R83" s="864"/>
      <c r="S83" s="109"/>
      <c r="T83" s="867"/>
      <c r="U83" s="110"/>
      <c r="V83" s="867"/>
      <c r="W83" s="110"/>
      <c r="X83" s="867"/>
      <c r="Y83" s="110"/>
      <c r="Z83" s="867"/>
      <c r="AA83" s="110"/>
      <c r="AB83" s="867"/>
      <c r="AC83" s="110"/>
      <c r="AD83" s="867"/>
      <c r="AE83" s="110"/>
      <c r="AF83" s="867"/>
      <c r="AG83" s="111"/>
      <c r="AH83" s="862"/>
      <c r="AI83" s="104">
        <f t="shared" si="257"/>
        <v>0</v>
      </c>
      <c r="AJ83" s="112"/>
      <c r="AK83" s="113"/>
      <c r="AL83" s="113"/>
      <c r="AM83" s="113"/>
      <c r="AN83" s="113"/>
      <c r="AO83" s="113"/>
      <c r="AP83" s="53">
        <f t="shared" si="258"/>
        <v>0</v>
      </c>
      <c r="AQ83" s="114"/>
      <c r="AR83" s="113"/>
      <c r="AS83" s="53">
        <f>SUM(AQ83:AR83)</f>
        <v>0</v>
      </c>
      <c r="AT83" s="114"/>
      <c r="AU83" s="113"/>
      <c r="AV83" s="113"/>
      <c r="AW83" s="113"/>
      <c r="AX83" s="115"/>
      <c r="AY83" s="116"/>
      <c r="AZ83" s="116"/>
      <c r="BA83" s="117"/>
    </row>
    <row r="84" spans="1:53" ht="9.9499999999999993" customHeight="1" thickBot="1" x14ac:dyDescent="0.25">
      <c r="A84" s="934"/>
      <c r="B84" s="937"/>
      <c r="C84" s="940"/>
      <c r="D84" s="943"/>
      <c r="E84" s="949"/>
      <c r="F84" s="946"/>
      <c r="G84" s="968"/>
      <c r="H84" s="952"/>
      <c r="I84" s="957"/>
      <c r="J84" s="958"/>
      <c r="K84" s="961"/>
      <c r="L84" s="964"/>
      <c r="M84" s="181"/>
      <c r="N84" s="182"/>
      <c r="O84" s="183"/>
      <c r="P84" s="118"/>
      <c r="Q84" s="118"/>
      <c r="R84" s="865"/>
      <c r="S84" s="184"/>
      <c r="T84" s="868"/>
      <c r="U84" s="185"/>
      <c r="V84" s="868"/>
      <c r="W84" s="185"/>
      <c r="X84" s="868"/>
      <c r="Y84" s="185"/>
      <c r="Z84" s="868"/>
      <c r="AA84" s="185"/>
      <c r="AB84" s="868"/>
      <c r="AC84" s="185"/>
      <c r="AD84" s="868"/>
      <c r="AE84" s="185"/>
      <c r="AF84" s="868"/>
      <c r="AG84" s="186"/>
      <c r="AH84" s="119"/>
      <c r="AI84" s="120"/>
      <c r="AJ84" s="187"/>
      <c r="AK84" s="188"/>
      <c r="AL84" s="188"/>
      <c r="AM84" s="188"/>
      <c r="AN84" s="188"/>
      <c r="AO84" s="188"/>
      <c r="AP84" s="121"/>
      <c r="AQ84" s="189"/>
      <c r="AR84" s="188"/>
      <c r="AS84" s="121"/>
      <c r="AT84" s="189"/>
      <c r="AU84" s="188"/>
      <c r="AV84" s="188"/>
      <c r="AW84" s="188"/>
      <c r="AX84" s="190"/>
      <c r="AY84" s="191"/>
      <c r="AZ84" s="191"/>
      <c r="BA84" s="192"/>
    </row>
    <row r="85" spans="1:53" ht="6" customHeight="1" x14ac:dyDescent="0.2">
      <c r="A85" s="157"/>
      <c r="B85" s="193"/>
      <c r="C85" s="193"/>
      <c r="D85" s="193"/>
      <c r="E85" s="193"/>
      <c r="F85" s="193"/>
      <c r="G85" s="193"/>
      <c r="H85" s="193"/>
      <c r="I85" s="965"/>
      <c r="J85" s="965"/>
      <c r="K85" s="193"/>
      <c r="L85" s="193"/>
      <c r="M85" s="193"/>
      <c r="N85" s="193"/>
      <c r="O85" s="193"/>
      <c r="P85" s="193"/>
      <c r="Q85" s="193"/>
      <c r="R85" s="193"/>
      <c r="S85" s="193"/>
      <c r="T85" s="193"/>
      <c r="U85" s="193"/>
      <c r="V85" s="193"/>
      <c r="W85" s="193"/>
      <c r="X85" s="193"/>
      <c r="Y85" s="193"/>
      <c r="Z85" s="193"/>
      <c r="AA85" s="193"/>
      <c r="AB85" s="193"/>
      <c r="AC85" s="193"/>
      <c r="AD85" s="193"/>
      <c r="AE85" s="193"/>
      <c r="AF85" s="193"/>
      <c r="AG85" s="193"/>
      <c r="AH85" s="193"/>
      <c r="AI85" s="194"/>
      <c r="AJ85" s="194"/>
      <c r="AK85" s="194"/>
      <c r="AL85" s="194"/>
      <c r="AM85" s="194"/>
      <c r="AN85" s="194"/>
      <c r="AO85" s="195"/>
      <c r="AP85" s="194"/>
      <c r="AQ85" s="194"/>
      <c r="AR85" s="194"/>
      <c r="AS85" s="194"/>
      <c r="AT85" s="194"/>
      <c r="AU85" s="194"/>
      <c r="AV85" s="194"/>
      <c r="AW85" s="194"/>
      <c r="AX85" s="194"/>
      <c r="AY85" s="194"/>
      <c r="AZ85" s="194"/>
      <c r="BA85" s="157"/>
    </row>
    <row r="86" spans="1:53" ht="72" customHeight="1" x14ac:dyDescent="0.2">
      <c r="A86" s="932">
        <v>9</v>
      </c>
      <c r="B86" s="162" t="s">
        <v>1710</v>
      </c>
      <c r="C86" s="163" t="s">
        <v>1711</v>
      </c>
      <c r="D86" s="164" t="s">
        <v>21</v>
      </c>
      <c r="E86" s="164" t="s">
        <v>1899</v>
      </c>
      <c r="F86" s="163" t="s">
        <v>1712</v>
      </c>
      <c r="G86" s="165" t="s">
        <v>1680</v>
      </c>
      <c r="H86" s="165" t="s">
        <v>1681</v>
      </c>
      <c r="I86" s="166" t="s">
        <v>1915</v>
      </c>
      <c r="J86" s="167">
        <f>+$N$3</f>
        <v>2017</v>
      </c>
      <c r="K86" s="165" t="s">
        <v>1932</v>
      </c>
      <c r="L86" s="166" t="s">
        <v>1933</v>
      </c>
      <c r="M86" s="163" t="s">
        <v>1713</v>
      </c>
      <c r="N86" s="163" t="s">
        <v>1714</v>
      </c>
      <c r="O86" s="163" t="s">
        <v>1715</v>
      </c>
      <c r="P86" s="163" t="s">
        <v>1716</v>
      </c>
      <c r="Q86" s="163" t="s">
        <v>1717</v>
      </c>
      <c r="R86" s="168">
        <f t="shared" ref="R86" si="260">SUM(R87:R93)</f>
        <v>0</v>
      </c>
      <c r="S86" s="169">
        <f t="shared" ref="S86" si="261">SUM(S87:S93)</f>
        <v>0</v>
      </c>
      <c r="T86" s="170">
        <f t="shared" ref="T86" si="262">SUM(T87:T93)</f>
        <v>0</v>
      </c>
      <c r="U86" s="171">
        <f t="shared" ref="U86" si="263">SUM(U87:U93)</f>
        <v>0</v>
      </c>
      <c r="V86" s="170">
        <f t="shared" ref="V86" si="264">SUM(V87:V93)</f>
        <v>0</v>
      </c>
      <c r="W86" s="171">
        <f t="shared" ref="W86" si="265">SUM(W87:W93)</f>
        <v>0</v>
      </c>
      <c r="X86" s="170">
        <f t="shared" ref="X86" si="266">SUM(X87:X93)</f>
        <v>0</v>
      </c>
      <c r="Y86" s="171">
        <f t="shared" ref="Y86" si="267">SUM(Y87:Y93)</f>
        <v>0</v>
      </c>
      <c r="Z86" s="170">
        <f t="shared" ref="Z86" si="268">SUM(Z87:Z93)</f>
        <v>0</v>
      </c>
      <c r="AA86" s="171">
        <f t="shared" ref="AA86" si="269">SUM(AA87:AA93)</f>
        <v>0</v>
      </c>
      <c r="AB86" s="170">
        <f t="shared" ref="AB86" si="270">SUM(AB87:AB93)</f>
        <v>0</v>
      </c>
      <c r="AC86" s="171">
        <f t="shared" ref="AC86" si="271">SUM(AC87:AC93)</f>
        <v>0</v>
      </c>
      <c r="AD86" s="170">
        <f t="shared" ref="AD86" si="272">SUM(AD87:AD93)</f>
        <v>0</v>
      </c>
      <c r="AE86" s="171">
        <f t="shared" ref="AE86" si="273">SUM(AE87:AE93)</f>
        <v>0</v>
      </c>
      <c r="AF86" s="170">
        <f t="shared" ref="AF86" si="274">SUM(AF87:AF93)</f>
        <v>0</v>
      </c>
      <c r="AG86" s="172">
        <f t="shared" ref="AG86" si="275">SUM(AG87:AG93)</f>
        <v>0</v>
      </c>
      <c r="AH86" s="173">
        <f t="shared" ref="AH86" si="276">SUM(AH87:AH93)</f>
        <v>0</v>
      </c>
      <c r="AI86" s="174">
        <f t="shared" ref="AI86" si="277">SUM(AI87:AI93)</f>
        <v>0</v>
      </c>
      <c r="AJ86" s="41">
        <f t="shared" ref="AJ86" si="278">SUM(AJ87:AJ93)</f>
        <v>0</v>
      </c>
      <c r="AK86" s="42">
        <f t="shared" ref="AK86" si="279">SUM(AK87:AK93)</f>
        <v>0</v>
      </c>
      <c r="AL86" s="42">
        <f t="shared" ref="AL86" si="280">SUM(AL87:AL93)</f>
        <v>0</v>
      </c>
      <c r="AM86" s="42">
        <f t="shared" ref="AM86" si="281">SUM(AM87:AM93)</f>
        <v>0</v>
      </c>
      <c r="AN86" s="42">
        <f t="shared" ref="AN86" si="282">SUM(AN87:AN93)</f>
        <v>0</v>
      </c>
      <c r="AO86" s="42">
        <f t="shared" ref="AO86" si="283">SUM(AO87:AO93)</f>
        <v>0</v>
      </c>
      <c r="AP86" s="43">
        <f t="shared" ref="AP86" si="284">SUM(AP87:AP93)</f>
        <v>0</v>
      </c>
      <c r="AQ86" s="105">
        <f t="shared" ref="AQ86" si="285">SUM(AQ87:AQ93)</f>
        <v>0</v>
      </c>
      <c r="AR86" s="42">
        <f t="shared" ref="AR86" si="286">SUM(AR87:AR93)</f>
        <v>0</v>
      </c>
      <c r="AS86" s="43">
        <f t="shared" ref="AS86" si="287">SUM(AS87:AS93)</f>
        <v>0</v>
      </c>
      <c r="AT86" s="105">
        <f t="shared" ref="AT86" si="288">SUM(AT87:AT93)</f>
        <v>0</v>
      </c>
      <c r="AU86" s="42">
        <f t="shared" ref="AU86" si="289">SUM(AU87:AU93)</f>
        <v>0</v>
      </c>
      <c r="AV86" s="42">
        <f t="shared" ref="AV86" si="290">SUM(AV87:AV93)</f>
        <v>0</v>
      </c>
      <c r="AW86" s="42">
        <f t="shared" ref="AW86" si="291">SUM(AW87:AW93)</f>
        <v>0</v>
      </c>
      <c r="AX86" s="106">
        <f t="shared" ref="AX86" si="292">SUM(AX87:AX93)</f>
        <v>0</v>
      </c>
      <c r="AY86" s="44" t="s">
        <v>1687</v>
      </c>
      <c r="AZ86" s="44" t="s">
        <v>1688</v>
      </c>
      <c r="BA86" s="45" t="s">
        <v>1689</v>
      </c>
    </row>
    <row r="87" spans="1:53" ht="17.25" customHeight="1" x14ac:dyDescent="0.2">
      <c r="A87" s="933"/>
      <c r="B87" s="935" t="str">
        <f>VLOOKUP($D$9,'PROYECTOS REGISTRADOS'!$A$2:$D$82,4,0)</f>
        <v>Mejoramiento de las condiciones de movilidad del Municipio a través de una inversión per cápita en el sector. Tocancipá,Cundinamarca, Centro Oriente</v>
      </c>
      <c r="C87" s="938" t="str">
        <f>VLOOKUP($D$9,'PROYECTOS REGISTRADOS'!$A$2:$D$82,3,0)</f>
        <v>2016-25817-0028</v>
      </c>
      <c r="D87" s="941" t="s">
        <v>1110</v>
      </c>
      <c r="E87" s="947" t="str">
        <f>IF(D87=0,"0-0",(VLOOKUP(D87,'CONSOLIDADO PLAN DESARROLLO'!$EL$9:$ET$304,2,0)))</f>
        <v>Rehabilitar la  malla vial municipal, tanto pavimentada como no pavimentada</v>
      </c>
      <c r="F87" s="944" t="str">
        <f>IF(D87=0,"0-0",(VLOOKUP(D87,'CONSOLIDADO PLAN DESARROLLO'!$EL$9:$ET$304,3,0)))</f>
        <v>N° de km. de vías rehabilitadas</v>
      </c>
      <c r="G87" s="966">
        <f>IF(D87=0,"0-0",(VLOOKUP(D87,'CONSOLIDADO PLAN DESARROLLO'!$EL$9:$ET$304,4,0)))</f>
        <v>1</v>
      </c>
      <c r="H87" s="950">
        <f>IF(D87=0,"0-0",(VLOOKUP(D87,'CONSOLIDADO PLAN DESARROLLO'!$EL$9:$ET$304,5,0)))</f>
        <v>6</v>
      </c>
      <c r="I87" s="953">
        <f>IF(D87=0,"0-0",(VLOOKUP(D87,'CONSOLIDADO PLAN DESARROLLO'!$EL$9:$ET$304,$R$3,0)))</f>
        <v>1.5</v>
      </c>
      <c r="J87" s="954"/>
      <c r="K87" s="959"/>
      <c r="L87" s="962"/>
      <c r="M87" s="850" t="s">
        <v>1953</v>
      </c>
      <c r="N87" s="851" t="s">
        <v>1938</v>
      </c>
      <c r="O87" s="853">
        <v>1</v>
      </c>
      <c r="P87" s="47"/>
      <c r="Q87" s="46"/>
      <c r="R87" s="863"/>
      <c r="S87" s="48"/>
      <c r="T87" s="866"/>
      <c r="U87" s="49"/>
      <c r="V87" s="866"/>
      <c r="W87" s="49"/>
      <c r="X87" s="866"/>
      <c r="Y87" s="49"/>
      <c r="Z87" s="866"/>
      <c r="AA87" s="49"/>
      <c r="AB87" s="866"/>
      <c r="AC87" s="49"/>
      <c r="AD87" s="866"/>
      <c r="AE87" s="49"/>
      <c r="AF87" s="866"/>
      <c r="AG87" s="50"/>
      <c r="AH87" s="860">
        <f>+R87+T87+V87+X87+Z87+AB87+AD87+AF87</f>
        <v>0</v>
      </c>
      <c r="AI87" s="104">
        <f t="shared" ref="AI87:AI92" si="293">AC87+AE87+AG87+S87+U87+W87+Y87+AA87</f>
        <v>0</v>
      </c>
      <c r="AJ87" s="51"/>
      <c r="AK87" s="52"/>
      <c r="AL87" s="52"/>
      <c r="AM87" s="52"/>
      <c r="AN87" s="52"/>
      <c r="AO87" s="52"/>
      <c r="AP87" s="53">
        <f t="shared" ref="AP87:AP92" si="294">SUM(AJ87:AO87)</f>
        <v>0</v>
      </c>
      <c r="AQ87" s="54"/>
      <c r="AR87" s="52"/>
      <c r="AS87" s="53">
        <f t="shared" ref="AS87:AS91" si="295">SUM(AQ87:AR87)</f>
        <v>0</v>
      </c>
      <c r="AT87" s="54"/>
      <c r="AU87" s="52"/>
      <c r="AV87" s="52"/>
      <c r="AW87" s="52"/>
      <c r="AX87" s="55"/>
      <c r="AY87" s="56"/>
      <c r="AZ87" s="56"/>
      <c r="BA87" s="57"/>
    </row>
    <row r="88" spans="1:53" ht="17.25" customHeight="1" x14ac:dyDescent="0.2">
      <c r="A88" s="933"/>
      <c r="B88" s="935"/>
      <c r="C88" s="938"/>
      <c r="D88" s="941"/>
      <c r="E88" s="948"/>
      <c r="F88" s="944"/>
      <c r="G88" s="966"/>
      <c r="H88" s="950"/>
      <c r="I88" s="955"/>
      <c r="J88" s="956"/>
      <c r="K88" s="959"/>
      <c r="L88" s="963"/>
      <c r="M88" s="850" t="s">
        <v>1948</v>
      </c>
      <c r="N88" s="851" t="s">
        <v>1938</v>
      </c>
      <c r="O88" s="853">
        <v>4</v>
      </c>
      <c r="P88" s="47"/>
      <c r="Q88" s="46"/>
      <c r="R88" s="864"/>
      <c r="S88" s="48"/>
      <c r="T88" s="867"/>
      <c r="U88" s="49"/>
      <c r="V88" s="867"/>
      <c r="W88" s="49"/>
      <c r="X88" s="867"/>
      <c r="Y88" s="49"/>
      <c r="Z88" s="867"/>
      <c r="AA88" s="49"/>
      <c r="AB88" s="867"/>
      <c r="AC88" s="49"/>
      <c r="AD88" s="867"/>
      <c r="AE88" s="49"/>
      <c r="AF88" s="867"/>
      <c r="AG88" s="50"/>
      <c r="AH88" s="861"/>
      <c r="AI88" s="104">
        <f t="shared" si="293"/>
        <v>0</v>
      </c>
      <c r="AJ88" s="51"/>
      <c r="AK88" s="52"/>
      <c r="AL88" s="52"/>
      <c r="AM88" s="52"/>
      <c r="AN88" s="52"/>
      <c r="AO88" s="52"/>
      <c r="AP88" s="53">
        <f t="shared" si="294"/>
        <v>0</v>
      </c>
      <c r="AQ88" s="54"/>
      <c r="AR88" s="52"/>
      <c r="AS88" s="53">
        <f t="shared" si="295"/>
        <v>0</v>
      </c>
      <c r="AT88" s="54"/>
      <c r="AU88" s="52"/>
      <c r="AV88" s="52"/>
      <c r="AW88" s="52"/>
      <c r="AX88" s="55"/>
      <c r="AY88" s="56"/>
      <c r="AZ88" s="56"/>
      <c r="BA88" s="57"/>
    </row>
    <row r="89" spans="1:53" ht="17.25" customHeight="1" x14ac:dyDescent="0.2">
      <c r="A89" s="933"/>
      <c r="B89" s="935"/>
      <c r="C89" s="938"/>
      <c r="D89" s="941"/>
      <c r="E89" s="948"/>
      <c r="F89" s="944"/>
      <c r="G89" s="966"/>
      <c r="H89" s="950"/>
      <c r="I89" s="955"/>
      <c r="J89" s="956"/>
      <c r="K89" s="959"/>
      <c r="L89" s="963"/>
      <c r="M89" s="850" t="s">
        <v>1950</v>
      </c>
      <c r="N89" s="851" t="s">
        <v>1938</v>
      </c>
      <c r="O89" s="853">
        <v>4</v>
      </c>
      <c r="P89" s="47"/>
      <c r="Q89" s="46"/>
      <c r="R89" s="864"/>
      <c r="S89" s="48"/>
      <c r="T89" s="867"/>
      <c r="U89" s="49"/>
      <c r="V89" s="867"/>
      <c r="W89" s="49"/>
      <c r="X89" s="867"/>
      <c r="Y89" s="49"/>
      <c r="Z89" s="867"/>
      <c r="AA89" s="49"/>
      <c r="AB89" s="867"/>
      <c r="AC89" s="49"/>
      <c r="AD89" s="867"/>
      <c r="AE89" s="49"/>
      <c r="AF89" s="867"/>
      <c r="AG89" s="50"/>
      <c r="AH89" s="861"/>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customHeight="1" x14ac:dyDescent="0.2">
      <c r="A90" s="933"/>
      <c r="B90" s="935"/>
      <c r="C90" s="938"/>
      <c r="D90" s="941"/>
      <c r="E90" s="948"/>
      <c r="F90" s="944"/>
      <c r="G90" s="966"/>
      <c r="H90" s="950"/>
      <c r="I90" s="955"/>
      <c r="J90" s="956"/>
      <c r="K90" s="959"/>
      <c r="L90" s="963"/>
      <c r="M90" s="850" t="s">
        <v>1947</v>
      </c>
      <c r="N90" s="851" t="s">
        <v>1938</v>
      </c>
      <c r="O90" s="853">
        <v>4</v>
      </c>
      <c r="P90" s="47"/>
      <c r="Q90" s="46"/>
      <c r="R90" s="864"/>
      <c r="S90" s="48"/>
      <c r="T90" s="867"/>
      <c r="U90" s="49"/>
      <c r="V90" s="867"/>
      <c r="W90" s="49"/>
      <c r="X90" s="867"/>
      <c r="Y90" s="49"/>
      <c r="Z90" s="867"/>
      <c r="AA90" s="49"/>
      <c r="AB90" s="867"/>
      <c r="AC90" s="49"/>
      <c r="AD90" s="867"/>
      <c r="AE90" s="49"/>
      <c r="AF90" s="867"/>
      <c r="AG90" s="50"/>
      <c r="AH90" s="861"/>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customHeight="1" x14ac:dyDescent="0.2">
      <c r="A91" s="933"/>
      <c r="B91" s="935"/>
      <c r="C91" s="938"/>
      <c r="D91" s="941"/>
      <c r="E91" s="948"/>
      <c r="F91" s="944"/>
      <c r="G91" s="966"/>
      <c r="H91" s="950"/>
      <c r="I91" s="955"/>
      <c r="J91" s="956"/>
      <c r="K91" s="959"/>
      <c r="L91" s="963"/>
      <c r="M91" s="175"/>
      <c r="N91" s="176"/>
      <c r="O91" s="177"/>
      <c r="P91" s="47"/>
      <c r="Q91" s="46"/>
      <c r="R91" s="864"/>
      <c r="S91" s="48"/>
      <c r="T91" s="867"/>
      <c r="U91" s="49"/>
      <c r="V91" s="867"/>
      <c r="W91" s="49"/>
      <c r="X91" s="867"/>
      <c r="Y91" s="49"/>
      <c r="Z91" s="867"/>
      <c r="AA91" s="49"/>
      <c r="AB91" s="867"/>
      <c r="AC91" s="49"/>
      <c r="AD91" s="867"/>
      <c r="AE91" s="49"/>
      <c r="AF91" s="867"/>
      <c r="AG91" s="50"/>
      <c r="AH91" s="861"/>
      <c r="AI91" s="104">
        <f t="shared" si="293"/>
        <v>0</v>
      </c>
      <c r="AJ91" s="51"/>
      <c r="AK91" s="52"/>
      <c r="AL91" s="52"/>
      <c r="AM91" s="52"/>
      <c r="AN91" s="52"/>
      <c r="AO91" s="52"/>
      <c r="AP91" s="53">
        <f t="shared" si="294"/>
        <v>0</v>
      </c>
      <c r="AQ91" s="54"/>
      <c r="AR91" s="52"/>
      <c r="AS91" s="53">
        <f t="shared" si="295"/>
        <v>0</v>
      </c>
      <c r="AT91" s="54"/>
      <c r="AU91" s="52"/>
      <c r="AV91" s="52"/>
      <c r="AW91" s="52"/>
      <c r="AX91" s="55"/>
      <c r="AY91" s="56"/>
      <c r="AZ91" s="56"/>
      <c r="BA91" s="57"/>
    </row>
    <row r="92" spans="1:53" ht="17.25" customHeight="1" x14ac:dyDescent="0.2">
      <c r="A92" s="933"/>
      <c r="B92" s="936"/>
      <c r="C92" s="939"/>
      <c r="D92" s="942"/>
      <c r="E92" s="948"/>
      <c r="F92" s="945"/>
      <c r="G92" s="967"/>
      <c r="H92" s="951"/>
      <c r="I92" s="955"/>
      <c r="J92" s="956"/>
      <c r="K92" s="960"/>
      <c r="L92" s="963"/>
      <c r="M92" s="178"/>
      <c r="N92" s="179"/>
      <c r="O92" s="180"/>
      <c r="P92" s="108"/>
      <c r="Q92" s="107"/>
      <c r="R92" s="864"/>
      <c r="S92" s="109"/>
      <c r="T92" s="867"/>
      <c r="U92" s="110"/>
      <c r="V92" s="867"/>
      <c r="W92" s="110"/>
      <c r="X92" s="867"/>
      <c r="Y92" s="110"/>
      <c r="Z92" s="867"/>
      <c r="AA92" s="110"/>
      <c r="AB92" s="867"/>
      <c r="AC92" s="110"/>
      <c r="AD92" s="867"/>
      <c r="AE92" s="110"/>
      <c r="AF92" s="867"/>
      <c r="AG92" s="111"/>
      <c r="AH92" s="862"/>
      <c r="AI92" s="104">
        <f t="shared" si="293"/>
        <v>0</v>
      </c>
      <c r="AJ92" s="112"/>
      <c r="AK92" s="113"/>
      <c r="AL92" s="113"/>
      <c r="AM92" s="113"/>
      <c r="AN92" s="113"/>
      <c r="AO92" s="113"/>
      <c r="AP92" s="53">
        <f t="shared" si="294"/>
        <v>0</v>
      </c>
      <c r="AQ92" s="114"/>
      <c r="AR92" s="113"/>
      <c r="AS92" s="53">
        <f>SUM(AQ92:AR92)</f>
        <v>0</v>
      </c>
      <c r="AT92" s="114"/>
      <c r="AU92" s="113"/>
      <c r="AV92" s="113"/>
      <c r="AW92" s="113"/>
      <c r="AX92" s="115"/>
      <c r="AY92" s="116"/>
      <c r="AZ92" s="116"/>
      <c r="BA92" s="117"/>
    </row>
    <row r="93" spans="1:53" ht="9.9499999999999993" customHeight="1" thickBot="1" x14ac:dyDescent="0.25">
      <c r="A93" s="934"/>
      <c r="B93" s="937"/>
      <c r="C93" s="940"/>
      <c r="D93" s="943"/>
      <c r="E93" s="949"/>
      <c r="F93" s="946"/>
      <c r="G93" s="968"/>
      <c r="H93" s="952"/>
      <c r="I93" s="957"/>
      <c r="J93" s="958"/>
      <c r="K93" s="961"/>
      <c r="L93" s="964"/>
      <c r="M93" s="181"/>
      <c r="N93" s="182"/>
      <c r="O93" s="183"/>
      <c r="P93" s="118"/>
      <c r="Q93" s="118"/>
      <c r="R93" s="865"/>
      <c r="S93" s="184"/>
      <c r="T93" s="868"/>
      <c r="U93" s="185"/>
      <c r="V93" s="868"/>
      <c r="W93" s="185"/>
      <c r="X93" s="868"/>
      <c r="Y93" s="185"/>
      <c r="Z93" s="868"/>
      <c r="AA93" s="185"/>
      <c r="AB93" s="868"/>
      <c r="AC93" s="185"/>
      <c r="AD93" s="868"/>
      <c r="AE93" s="185"/>
      <c r="AF93" s="868"/>
      <c r="AG93" s="186"/>
      <c r="AH93" s="119"/>
      <c r="AI93" s="120"/>
      <c r="AJ93" s="187"/>
      <c r="AK93" s="188"/>
      <c r="AL93" s="188"/>
      <c r="AM93" s="188"/>
      <c r="AN93" s="188"/>
      <c r="AO93" s="188"/>
      <c r="AP93" s="121"/>
      <c r="AQ93" s="189"/>
      <c r="AR93" s="188"/>
      <c r="AS93" s="121"/>
      <c r="AT93" s="189"/>
      <c r="AU93" s="188"/>
      <c r="AV93" s="188"/>
      <c r="AW93" s="188"/>
      <c r="AX93" s="190"/>
      <c r="AY93" s="191"/>
      <c r="AZ93" s="191"/>
      <c r="BA93" s="192"/>
    </row>
    <row r="94" spans="1:53" ht="6" customHeight="1" x14ac:dyDescent="0.2">
      <c r="A94" s="157"/>
      <c r="B94" s="193"/>
      <c r="C94" s="193"/>
      <c r="D94" s="193"/>
      <c r="E94" s="193"/>
      <c r="F94" s="193"/>
      <c r="G94" s="193"/>
      <c r="H94" s="193"/>
      <c r="I94" s="965"/>
      <c r="J94" s="965"/>
      <c r="K94" s="193"/>
      <c r="L94" s="193"/>
      <c r="M94" s="193"/>
      <c r="N94" s="193"/>
      <c r="O94" s="193"/>
      <c r="P94" s="193"/>
      <c r="Q94" s="193"/>
      <c r="R94" s="193"/>
      <c r="S94" s="193"/>
      <c r="T94" s="193"/>
      <c r="U94" s="193"/>
      <c r="V94" s="193"/>
      <c r="W94" s="193"/>
      <c r="X94" s="193"/>
      <c r="Y94" s="193"/>
      <c r="Z94" s="193"/>
      <c r="AA94" s="193"/>
      <c r="AB94" s="193"/>
      <c r="AC94" s="193"/>
      <c r="AD94" s="193"/>
      <c r="AE94" s="193"/>
      <c r="AF94" s="193"/>
      <c r="AG94" s="193"/>
      <c r="AH94" s="193"/>
      <c r="AI94" s="194"/>
      <c r="AJ94" s="194"/>
      <c r="AK94" s="194"/>
      <c r="AL94" s="194"/>
      <c r="AM94" s="194"/>
      <c r="AN94" s="194"/>
      <c r="AO94" s="195"/>
      <c r="AP94" s="194"/>
      <c r="AQ94" s="194"/>
      <c r="AR94" s="194"/>
      <c r="AS94" s="194"/>
      <c r="AT94" s="194"/>
      <c r="AU94" s="194"/>
      <c r="AV94" s="194"/>
      <c r="AW94" s="194"/>
      <c r="AX94" s="194"/>
      <c r="AY94" s="194"/>
      <c r="AZ94" s="194"/>
      <c r="BA94" s="157"/>
    </row>
    <row r="95" spans="1:53" ht="72" customHeight="1" x14ac:dyDescent="0.2">
      <c r="A95" s="932">
        <v>10</v>
      </c>
      <c r="B95" s="162" t="s">
        <v>1710</v>
      </c>
      <c r="C95" s="163" t="s">
        <v>1711</v>
      </c>
      <c r="D95" s="164" t="s">
        <v>21</v>
      </c>
      <c r="E95" s="164" t="s">
        <v>1899</v>
      </c>
      <c r="F95" s="163" t="s">
        <v>1712</v>
      </c>
      <c r="G95" s="165" t="s">
        <v>1680</v>
      </c>
      <c r="H95" s="165" t="s">
        <v>1681</v>
      </c>
      <c r="I95" s="166" t="s">
        <v>1915</v>
      </c>
      <c r="J95" s="167">
        <f>+$N$3</f>
        <v>2017</v>
      </c>
      <c r="K95" s="165" t="s">
        <v>1932</v>
      </c>
      <c r="L95" s="166" t="s">
        <v>1933</v>
      </c>
      <c r="M95" s="163" t="s">
        <v>1713</v>
      </c>
      <c r="N95" s="163" t="s">
        <v>1714</v>
      </c>
      <c r="O95" s="163" t="s">
        <v>1715</v>
      </c>
      <c r="P95" s="163" t="s">
        <v>1716</v>
      </c>
      <c r="Q95" s="163" t="s">
        <v>1717</v>
      </c>
      <c r="R95" s="168">
        <f t="shared" ref="R95" si="296">SUM(R96:R102)</f>
        <v>0</v>
      </c>
      <c r="S95" s="169">
        <f t="shared" ref="S95" si="297">SUM(S96:S102)</f>
        <v>0</v>
      </c>
      <c r="T95" s="170">
        <f t="shared" ref="T95" si="298">SUM(T96:T102)</f>
        <v>0</v>
      </c>
      <c r="U95" s="171">
        <f t="shared" ref="U95" si="299">SUM(U96:U102)</f>
        <v>0</v>
      </c>
      <c r="V95" s="170">
        <f t="shared" ref="V95" si="300">SUM(V96:V102)</f>
        <v>0</v>
      </c>
      <c r="W95" s="171">
        <f t="shared" ref="W95" si="301">SUM(W96:W102)</f>
        <v>0</v>
      </c>
      <c r="X95" s="170">
        <f t="shared" ref="X95" si="302">SUM(X96:X102)</f>
        <v>0</v>
      </c>
      <c r="Y95" s="171">
        <f t="shared" ref="Y95" si="303">SUM(Y96:Y102)</f>
        <v>0</v>
      </c>
      <c r="Z95" s="170">
        <f t="shared" ref="Z95" si="304">SUM(Z96:Z102)</f>
        <v>0</v>
      </c>
      <c r="AA95" s="171">
        <f t="shared" ref="AA95" si="305">SUM(AA96:AA102)</f>
        <v>0</v>
      </c>
      <c r="AB95" s="170">
        <f t="shared" ref="AB95" si="306">SUM(AB96:AB102)</f>
        <v>0</v>
      </c>
      <c r="AC95" s="171">
        <f t="shared" ref="AC95" si="307">SUM(AC96:AC102)</f>
        <v>0</v>
      </c>
      <c r="AD95" s="170">
        <f t="shared" ref="AD95" si="308">SUM(AD96:AD102)</f>
        <v>0</v>
      </c>
      <c r="AE95" s="171">
        <f t="shared" ref="AE95" si="309">SUM(AE96:AE102)</f>
        <v>0</v>
      </c>
      <c r="AF95" s="170">
        <f t="shared" ref="AF95" si="310">SUM(AF96:AF102)</f>
        <v>0</v>
      </c>
      <c r="AG95" s="172">
        <f t="shared" ref="AG95" si="311">SUM(AG96:AG102)</f>
        <v>0</v>
      </c>
      <c r="AH95" s="173">
        <f t="shared" ref="AH95" si="312">SUM(AH96:AH102)</f>
        <v>0</v>
      </c>
      <c r="AI95" s="174">
        <f t="shared" ref="AI95" si="313">SUM(AI96:AI102)</f>
        <v>0</v>
      </c>
      <c r="AJ95" s="41">
        <f t="shared" ref="AJ95" si="314">SUM(AJ96:AJ102)</f>
        <v>0</v>
      </c>
      <c r="AK95" s="42">
        <f t="shared" ref="AK95" si="315">SUM(AK96:AK102)</f>
        <v>0</v>
      </c>
      <c r="AL95" s="42">
        <f t="shared" ref="AL95" si="316">SUM(AL96:AL102)</f>
        <v>0</v>
      </c>
      <c r="AM95" s="42">
        <f t="shared" ref="AM95" si="317">SUM(AM96:AM102)</f>
        <v>0</v>
      </c>
      <c r="AN95" s="42">
        <f t="shared" ref="AN95" si="318">SUM(AN96:AN102)</f>
        <v>0</v>
      </c>
      <c r="AO95" s="42">
        <f t="shared" ref="AO95" si="319">SUM(AO96:AO102)</f>
        <v>0</v>
      </c>
      <c r="AP95" s="43">
        <f t="shared" ref="AP95" si="320">SUM(AP96:AP102)</f>
        <v>0</v>
      </c>
      <c r="AQ95" s="105">
        <f t="shared" ref="AQ95" si="321">SUM(AQ96:AQ102)</f>
        <v>0</v>
      </c>
      <c r="AR95" s="42">
        <f t="shared" ref="AR95" si="322">SUM(AR96:AR102)</f>
        <v>0</v>
      </c>
      <c r="AS95" s="43">
        <f t="shared" ref="AS95" si="323">SUM(AS96:AS102)</f>
        <v>0</v>
      </c>
      <c r="AT95" s="105">
        <f t="shared" ref="AT95" si="324">SUM(AT96:AT102)</f>
        <v>0</v>
      </c>
      <c r="AU95" s="42">
        <f t="shared" ref="AU95" si="325">SUM(AU96:AU102)</f>
        <v>0</v>
      </c>
      <c r="AV95" s="42">
        <f t="shared" ref="AV95" si="326">SUM(AV96:AV102)</f>
        <v>0</v>
      </c>
      <c r="AW95" s="42">
        <f t="shared" ref="AW95" si="327">SUM(AW96:AW102)</f>
        <v>0</v>
      </c>
      <c r="AX95" s="106">
        <f t="shared" ref="AX95" si="328">SUM(AX96:AX102)</f>
        <v>0</v>
      </c>
      <c r="AY95" s="44" t="s">
        <v>1687</v>
      </c>
      <c r="AZ95" s="44" t="s">
        <v>1688</v>
      </c>
      <c r="BA95" s="45" t="s">
        <v>1689</v>
      </c>
    </row>
    <row r="96" spans="1:53" ht="17.25" customHeight="1" x14ac:dyDescent="0.2">
      <c r="A96" s="933"/>
      <c r="B96" s="935" t="str">
        <f>VLOOKUP($D$9,'PROYECTOS REGISTRADOS'!$A$2:$D$82,4,0)</f>
        <v>Mejoramiento de las condiciones de movilidad del Municipio a través de una inversión per cápita en el sector. Tocancipá,Cundinamarca, Centro Oriente</v>
      </c>
      <c r="C96" s="938" t="str">
        <f>VLOOKUP($D$9,'PROYECTOS REGISTRADOS'!$A$2:$D$82,3,0)</f>
        <v>2016-25817-0028</v>
      </c>
      <c r="D96" s="941" t="s">
        <v>1114</v>
      </c>
      <c r="E96" s="947" t="str">
        <f>IF(D96=0,"0-0",(VLOOKUP(D96,'CONSOLIDADO PLAN DESARROLLO'!$EL$9:$ET$304,2,0)))</f>
        <v>Estructurar proyectos para la construcción de Puentes Vehiculares</v>
      </c>
      <c r="F96" s="944" t="str">
        <f>IF(D96=0,"0-0",(VLOOKUP(D96,'CONSOLIDADO PLAN DESARROLLO'!$EL$9:$ET$304,3,0)))</f>
        <v>No de proyectos estructurados</v>
      </c>
      <c r="G96" s="966">
        <f>IF(D96=0,"0-0",(VLOOKUP(D96,'CONSOLIDADO PLAN DESARROLLO'!$EL$9:$ET$304,4,0)))</f>
        <v>0</v>
      </c>
      <c r="H96" s="950">
        <f>IF(D96=0,"0-0",(VLOOKUP(D96,'CONSOLIDADO PLAN DESARROLLO'!$EL$9:$ET$304,5,0)))</f>
        <v>1</v>
      </c>
      <c r="I96" s="953">
        <f>IF(D96=0,"0-0",(VLOOKUP(D96,'CONSOLIDADO PLAN DESARROLLO'!$EL$9:$ET$304,$R$3,0)))</f>
        <v>0.5</v>
      </c>
      <c r="J96" s="954"/>
      <c r="K96" s="959"/>
      <c r="L96" s="962"/>
      <c r="M96" s="850" t="s">
        <v>1948</v>
      </c>
      <c r="N96" s="851" t="s">
        <v>1949</v>
      </c>
      <c r="O96" s="853">
        <v>1</v>
      </c>
      <c r="P96" s="47"/>
      <c r="Q96" s="46"/>
      <c r="R96" s="863"/>
      <c r="S96" s="48"/>
      <c r="T96" s="866"/>
      <c r="U96" s="49"/>
      <c r="V96" s="866"/>
      <c r="W96" s="49"/>
      <c r="X96" s="866"/>
      <c r="Y96" s="49"/>
      <c r="Z96" s="866"/>
      <c r="AA96" s="49"/>
      <c r="AB96" s="866"/>
      <c r="AC96" s="49"/>
      <c r="AD96" s="866"/>
      <c r="AE96" s="49"/>
      <c r="AF96" s="866"/>
      <c r="AG96" s="50"/>
      <c r="AH96" s="860">
        <f>+R96+T96+V96+X96+Z96+AB96+AD96+AF96</f>
        <v>0</v>
      </c>
      <c r="AI96" s="104">
        <f t="shared" ref="AI96:AI101" si="329">AC96+AE96+AG96+S96+U96+W96+Y96+AA96</f>
        <v>0</v>
      </c>
      <c r="AJ96" s="51"/>
      <c r="AK96" s="52"/>
      <c r="AL96" s="52"/>
      <c r="AM96" s="52"/>
      <c r="AN96" s="52"/>
      <c r="AO96" s="52"/>
      <c r="AP96" s="53">
        <f t="shared" ref="AP96:AP101" si="330">SUM(AJ96:AO96)</f>
        <v>0</v>
      </c>
      <c r="AQ96" s="54"/>
      <c r="AR96" s="52"/>
      <c r="AS96" s="53">
        <f t="shared" ref="AS96:AS100" si="331">SUM(AQ96:AR96)</f>
        <v>0</v>
      </c>
      <c r="AT96" s="54"/>
      <c r="AU96" s="52"/>
      <c r="AV96" s="52"/>
      <c r="AW96" s="52"/>
      <c r="AX96" s="55"/>
      <c r="AY96" s="56"/>
      <c r="AZ96" s="56"/>
      <c r="BA96" s="57"/>
    </row>
    <row r="97" spans="1:53" ht="17.25" customHeight="1" x14ac:dyDescent="0.2">
      <c r="A97" s="933"/>
      <c r="B97" s="935"/>
      <c r="C97" s="938"/>
      <c r="D97" s="941"/>
      <c r="E97" s="948"/>
      <c r="F97" s="944"/>
      <c r="G97" s="966"/>
      <c r="H97" s="950"/>
      <c r="I97" s="955"/>
      <c r="J97" s="956"/>
      <c r="K97" s="959"/>
      <c r="L97" s="963"/>
      <c r="M97" s="850" t="s">
        <v>1947</v>
      </c>
      <c r="N97" s="851" t="s">
        <v>1938</v>
      </c>
      <c r="O97" s="853">
        <v>1</v>
      </c>
      <c r="P97" s="47"/>
      <c r="Q97" s="46"/>
      <c r="R97" s="864"/>
      <c r="S97" s="48"/>
      <c r="T97" s="867"/>
      <c r="U97" s="49"/>
      <c r="V97" s="867"/>
      <c r="W97" s="49"/>
      <c r="X97" s="867"/>
      <c r="Y97" s="49"/>
      <c r="Z97" s="867"/>
      <c r="AA97" s="49"/>
      <c r="AB97" s="867"/>
      <c r="AC97" s="49"/>
      <c r="AD97" s="867"/>
      <c r="AE97" s="49"/>
      <c r="AF97" s="867"/>
      <c r="AG97" s="50"/>
      <c r="AH97" s="861"/>
      <c r="AI97" s="104">
        <f t="shared" si="329"/>
        <v>0</v>
      </c>
      <c r="AJ97" s="51"/>
      <c r="AK97" s="52"/>
      <c r="AL97" s="52"/>
      <c r="AM97" s="52"/>
      <c r="AN97" s="52"/>
      <c r="AO97" s="52"/>
      <c r="AP97" s="53">
        <f t="shared" si="330"/>
        <v>0</v>
      </c>
      <c r="AQ97" s="54"/>
      <c r="AR97" s="52"/>
      <c r="AS97" s="53">
        <f t="shared" si="331"/>
        <v>0</v>
      </c>
      <c r="AT97" s="54"/>
      <c r="AU97" s="52"/>
      <c r="AV97" s="52"/>
      <c r="AW97" s="52"/>
      <c r="AX97" s="55"/>
      <c r="AY97" s="56"/>
      <c r="AZ97" s="56"/>
      <c r="BA97" s="57"/>
    </row>
    <row r="98" spans="1:53" ht="17.25" customHeight="1" x14ac:dyDescent="0.2">
      <c r="A98" s="933"/>
      <c r="B98" s="935"/>
      <c r="C98" s="938"/>
      <c r="D98" s="941"/>
      <c r="E98" s="948"/>
      <c r="F98" s="944"/>
      <c r="G98" s="966"/>
      <c r="H98" s="950"/>
      <c r="I98" s="955"/>
      <c r="J98" s="956"/>
      <c r="K98" s="959"/>
      <c r="L98" s="963"/>
      <c r="M98" s="175"/>
      <c r="N98" s="176"/>
      <c r="O98" s="857"/>
      <c r="P98" s="47"/>
      <c r="Q98" s="46"/>
      <c r="R98" s="864"/>
      <c r="S98" s="48"/>
      <c r="T98" s="867"/>
      <c r="U98" s="49"/>
      <c r="V98" s="867"/>
      <c r="W98" s="49"/>
      <c r="X98" s="867"/>
      <c r="Y98" s="49"/>
      <c r="Z98" s="867"/>
      <c r="AA98" s="49"/>
      <c r="AB98" s="867"/>
      <c r="AC98" s="49"/>
      <c r="AD98" s="867"/>
      <c r="AE98" s="49"/>
      <c r="AF98" s="867"/>
      <c r="AG98" s="50"/>
      <c r="AH98" s="861"/>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17.25" customHeight="1" x14ac:dyDescent="0.2">
      <c r="A99" s="933"/>
      <c r="B99" s="935"/>
      <c r="C99" s="938"/>
      <c r="D99" s="941"/>
      <c r="E99" s="948"/>
      <c r="F99" s="944"/>
      <c r="G99" s="966"/>
      <c r="H99" s="950"/>
      <c r="I99" s="955"/>
      <c r="J99" s="956"/>
      <c r="K99" s="959"/>
      <c r="L99" s="963"/>
      <c r="M99" s="175"/>
      <c r="N99" s="176"/>
      <c r="O99" s="177"/>
      <c r="P99" s="47"/>
      <c r="Q99" s="46"/>
      <c r="R99" s="864"/>
      <c r="S99" s="48"/>
      <c r="T99" s="867"/>
      <c r="U99" s="49"/>
      <c r="V99" s="867"/>
      <c r="W99" s="49"/>
      <c r="X99" s="867"/>
      <c r="Y99" s="49"/>
      <c r="Z99" s="867"/>
      <c r="AA99" s="49"/>
      <c r="AB99" s="867"/>
      <c r="AC99" s="49"/>
      <c r="AD99" s="867"/>
      <c r="AE99" s="49"/>
      <c r="AF99" s="867"/>
      <c r="AG99" s="50"/>
      <c r="AH99" s="861"/>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customHeight="1" x14ac:dyDescent="0.2">
      <c r="A100" s="933"/>
      <c r="B100" s="935"/>
      <c r="C100" s="938"/>
      <c r="D100" s="941"/>
      <c r="E100" s="948"/>
      <c r="F100" s="944"/>
      <c r="G100" s="966"/>
      <c r="H100" s="950"/>
      <c r="I100" s="955"/>
      <c r="J100" s="956"/>
      <c r="K100" s="959"/>
      <c r="L100" s="963"/>
      <c r="M100" s="175"/>
      <c r="N100" s="176"/>
      <c r="O100" s="177"/>
      <c r="P100" s="47"/>
      <c r="Q100" s="46"/>
      <c r="R100" s="864"/>
      <c r="S100" s="48"/>
      <c r="T100" s="867"/>
      <c r="U100" s="49"/>
      <c r="V100" s="867"/>
      <c r="W100" s="49"/>
      <c r="X100" s="867"/>
      <c r="Y100" s="49"/>
      <c r="Z100" s="867"/>
      <c r="AA100" s="49"/>
      <c r="AB100" s="867"/>
      <c r="AC100" s="49"/>
      <c r="AD100" s="867"/>
      <c r="AE100" s="49"/>
      <c r="AF100" s="867"/>
      <c r="AG100" s="50"/>
      <c r="AH100" s="861"/>
      <c r="AI100" s="104">
        <f t="shared" si="329"/>
        <v>0</v>
      </c>
      <c r="AJ100" s="51"/>
      <c r="AK100" s="52"/>
      <c r="AL100" s="52"/>
      <c r="AM100" s="52"/>
      <c r="AN100" s="52"/>
      <c r="AO100" s="52"/>
      <c r="AP100" s="53">
        <f t="shared" si="330"/>
        <v>0</v>
      </c>
      <c r="AQ100" s="54"/>
      <c r="AR100" s="52"/>
      <c r="AS100" s="53">
        <f t="shared" si="331"/>
        <v>0</v>
      </c>
      <c r="AT100" s="54"/>
      <c r="AU100" s="52"/>
      <c r="AV100" s="52"/>
      <c r="AW100" s="52"/>
      <c r="AX100" s="55"/>
      <c r="AY100" s="56"/>
      <c r="AZ100" s="56"/>
      <c r="BA100" s="57"/>
    </row>
    <row r="101" spans="1:53" ht="17.25" customHeight="1" x14ac:dyDescent="0.2">
      <c r="A101" s="933"/>
      <c r="B101" s="936"/>
      <c r="C101" s="939"/>
      <c r="D101" s="942"/>
      <c r="E101" s="948"/>
      <c r="F101" s="945"/>
      <c r="G101" s="967"/>
      <c r="H101" s="951"/>
      <c r="I101" s="955"/>
      <c r="J101" s="956"/>
      <c r="K101" s="960"/>
      <c r="L101" s="963"/>
      <c r="M101" s="178"/>
      <c r="N101" s="179"/>
      <c r="O101" s="180"/>
      <c r="P101" s="108"/>
      <c r="Q101" s="107"/>
      <c r="R101" s="864"/>
      <c r="S101" s="109"/>
      <c r="T101" s="867"/>
      <c r="U101" s="110"/>
      <c r="V101" s="867"/>
      <c r="W101" s="110"/>
      <c r="X101" s="867"/>
      <c r="Y101" s="110"/>
      <c r="Z101" s="867"/>
      <c r="AA101" s="110"/>
      <c r="AB101" s="867"/>
      <c r="AC101" s="110"/>
      <c r="AD101" s="867"/>
      <c r="AE101" s="110"/>
      <c r="AF101" s="867"/>
      <c r="AG101" s="111"/>
      <c r="AH101" s="862"/>
      <c r="AI101" s="104">
        <f t="shared" si="329"/>
        <v>0</v>
      </c>
      <c r="AJ101" s="112"/>
      <c r="AK101" s="113"/>
      <c r="AL101" s="113"/>
      <c r="AM101" s="113"/>
      <c r="AN101" s="113"/>
      <c r="AO101" s="113"/>
      <c r="AP101" s="53">
        <f t="shared" si="330"/>
        <v>0</v>
      </c>
      <c r="AQ101" s="114"/>
      <c r="AR101" s="113"/>
      <c r="AS101" s="53">
        <f>SUM(AQ101:AR101)</f>
        <v>0</v>
      </c>
      <c r="AT101" s="114"/>
      <c r="AU101" s="113"/>
      <c r="AV101" s="113"/>
      <c r="AW101" s="113"/>
      <c r="AX101" s="115"/>
      <c r="AY101" s="116"/>
      <c r="AZ101" s="116"/>
      <c r="BA101" s="117"/>
    </row>
    <row r="102" spans="1:53" ht="9.9499999999999993" customHeight="1" thickBot="1" x14ac:dyDescent="0.25">
      <c r="A102" s="934"/>
      <c r="B102" s="937"/>
      <c r="C102" s="940"/>
      <c r="D102" s="943"/>
      <c r="E102" s="949"/>
      <c r="F102" s="946"/>
      <c r="G102" s="968"/>
      <c r="H102" s="952"/>
      <c r="I102" s="957"/>
      <c r="J102" s="958"/>
      <c r="K102" s="961"/>
      <c r="L102" s="964"/>
      <c r="M102" s="181"/>
      <c r="N102" s="182"/>
      <c r="O102" s="183"/>
      <c r="P102" s="118"/>
      <c r="Q102" s="118"/>
      <c r="R102" s="865"/>
      <c r="S102" s="184"/>
      <c r="T102" s="868"/>
      <c r="U102" s="185"/>
      <c r="V102" s="868"/>
      <c r="W102" s="185"/>
      <c r="X102" s="868"/>
      <c r="Y102" s="185"/>
      <c r="Z102" s="868"/>
      <c r="AA102" s="185"/>
      <c r="AB102" s="868"/>
      <c r="AC102" s="185"/>
      <c r="AD102" s="868"/>
      <c r="AE102" s="185"/>
      <c r="AF102" s="868"/>
      <c r="AG102" s="186"/>
      <c r="AH102" s="119"/>
      <c r="AI102" s="120"/>
      <c r="AJ102" s="187"/>
      <c r="AK102" s="188"/>
      <c r="AL102" s="188"/>
      <c r="AM102" s="188"/>
      <c r="AN102" s="188"/>
      <c r="AO102" s="188"/>
      <c r="AP102" s="121"/>
      <c r="AQ102" s="189"/>
      <c r="AR102" s="188"/>
      <c r="AS102" s="121"/>
      <c r="AT102" s="189"/>
      <c r="AU102" s="188"/>
      <c r="AV102" s="188"/>
      <c r="AW102" s="188"/>
      <c r="AX102" s="190"/>
      <c r="AY102" s="191"/>
      <c r="AZ102" s="191"/>
      <c r="BA102" s="192"/>
    </row>
    <row r="103" spans="1:53" ht="6" customHeight="1" x14ac:dyDescent="0.2">
      <c r="A103" s="157"/>
      <c r="B103" s="193"/>
      <c r="C103" s="193"/>
      <c r="D103" s="193"/>
      <c r="E103" s="193"/>
      <c r="F103" s="193"/>
      <c r="G103" s="193"/>
      <c r="H103" s="193"/>
      <c r="I103" s="965"/>
      <c r="J103" s="965"/>
      <c r="K103" s="193"/>
      <c r="L103" s="193"/>
      <c r="M103" s="193"/>
      <c r="N103" s="193"/>
      <c r="O103" s="193"/>
      <c r="P103" s="193"/>
      <c r="Q103" s="193"/>
      <c r="R103" s="193"/>
      <c r="S103" s="193"/>
      <c r="T103" s="193"/>
      <c r="U103" s="193"/>
      <c r="V103" s="193"/>
      <c r="W103" s="193"/>
      <c r="X103" s="193"/>
      <c r="Y103" s="193"/>
      <c r="Z103" s="193"/>
      <c r="AA103" s="193"/>
      <c r="AB103" s="193"/>
      <c r="AC103" s="193"/>
      <c r="AD103" s="193"/>
      <c r="AE103" s="193"/>
      <c r="AF103" s="193"/>
      <c r="AG103" s="193"/>
      <c r="AH103" s="193"/>
      <c r="AI103" s="194"/>
      <c r="AJ103" s="194"/>
      <c r="AK103" s="194"/>
      <c r="AL103" s="194"/>
      <c r="AM103" s="194"/>
      <c r="AN103" s="194"/>
      <c r="AO103" s="195"/>
      <c r="AP103" s="194"/>
      <c r="AQ103" s="194"/>
      <c r="AR103" s="194"/>
      <c r="AS103" s="194"/>
      <c r="AT103" s="194"/>
      <c r="AU103" s="194"/>
      <c r="AV103" s="194"/>
      <c r="AW103" s="194"/>
      <c r="AX103" s="194"/>
      <c r="AY103" s="194"/>
      <c r="AZ103" s="194"/>
      <c r="BA103" s="157"/>
    </row>
    <row r="104" spans="1:53" ht="72" customHeight="1" x14ac:dyDescent="0.2">
      <c r="A104" s="932">
        <v>11</v>
      </c>
      <c r="B104" s="162" t="s">
        <v>1710</v>
      </c>
      <c r="C104" s="163" t="s">
        <v>1711</v>
      </c>
      <c r="D104" s="164" t="s">
        <v>21</v>
      </c>
      <c r="E104" s="164" t="s">
        <v>1899</v>
      </c>
      <c r="F104" s="163" t="s">
        <v>1712</v>
      </c>
      <c r="G104" s="165" t="s">
        <v>1680</v>
      </c>
      <c r="H104" s="165" t="s">
        <v>1681</v>
      </c>
      <c r="I104" s="166" t="s">
        <v>1915</v>
      </c>
      <c r="J104" s="167">
        <f>+$N$3</f>
        <v>2017</v>
      </c>
      <c r="K104" s="165" t="s">
        <v>1932</v>
      </c>
      <c r="L104" s="166" t="s">
        <v>1933</v>
      </c>
      <c r="M104" s="163" t="s">
        <v>1713</v>
      </c>
      <c r="N104" s="163" t="s">
        <v>1714</v>
      </c>
      <c r="O104" s="163" t="s">
        <v>1715</v>
      </c>
      <c r="P104" s="163" t="s">
        <v>1716</v>
      </c>
      <c r="Q104" s="163" t="s">
        <v>1717</v>
      </c>
      <c r="R104" s="168">
        <f t="shared" ref="R104" si="332">SUM(R105:R111)</f>
        <v>0</v>
      </c>
      <c r="S104" s="169">
        <f t="shared" ref="S104" si="333">SUM(S105:S111)</f>
        <v>0</v>
      </c>
      <c r="T104" s="170">
        <f t="shared" ref="T104" si="334">SUM(T105:T111)</f>
        <v>0</v>
      </c>
      <c r="U104" s="171">
        <f t="shared" ref="U104" si="335">SUM(U105:U111)</f>
        <v>0</v>
      </c>
      <c r="V104" s="170">
        <f t="shared" ref="V104" si="336">SUM(V105:V111)</f>
        <v>0</v>
      </c>
      <c r="W104" s="171">
        <f t="shared" ref="W104" si="337">SUM(W105:W111)</f>
        <v>0</v>
      </c>
      <c r="X104" s="170">
        <f t="shared" ref="X104" si="338">SUM(X105:X111)</f>
        <v>0</v>
      </c>
      <c r="Y104" s="171">
        <f t="shared" ref="Y104" si="339">SUM(Y105:Y111)</f>
        <v>0</v>
      </c>
      <c r="Z104" s="170">
        <f t="shared" ref="Z104" si="340">SUM(Z105:Z111)</f>
        <v>0</v>
      </c>
      <c r="AA104" s="171">
        <f t="shared" ref="AA104" si="341">SUM(AA105:AA111)</f>
        <v>0</v>
      </c>
      <c r="AB104" s="170">
        <f t="shared" ref="AB104" si="342">SUM(AB105:AB111)</f>
        <v>0</v>
      </c>
      <c r="AC104" s="171">
        <f t="shared" ref="AC104" si="343">SUM(AC105:AC111)</f>
        <v>0</v>
      </c>
      <c r="AD104" s="170">
        <f t="shared" ref="AD104" si="344">SUM(AD105:AD111)</f>
        <v>0</v>
      </c>
      <c r="AE104" s="171">
        <f t="shared" ref="AE104" si="345">SUM(AE105:AE111)</f>
        <v>0</v>
      </c>
      <c r="AF104" s="170">
        <f t="shared" ref="AF104" si="346">SUM(AF105:AF111)</f>
        <v>0</v>
      </c>
      <c r="AG104" s="172">
        <f t="shared" ref="AG104" si="347">SUM(AG105:AG111)</f>
        <v>0</v>
      </c>
      <c r="AH104" s="173">
        <f t="shared" ref="AH104" si="348">SUM(AH105:AH111)</f>
        <v>0</v>
      </c>
      <c r="AI104" s="174">
        <f t="shared" ref="AI104" si="349">SUM(AI105:AI111)</f>
        <v>0</v>
      </c>
      <c r="AJ104" s="41">
        <f t="shared" ref="AJ104" si="350">SUM(AJ105:AJ111)</f>
        <v>0</v>
      </c>
      <c r="AK104" s="42">
        <f t="shared" ref="AK104" si="351">SUM(AK105:AK111)</f>
        <v>0</v>
      </c>
      <c r="AL104" s="42">
        <f t="shared" ref="AL104" si="352">SUM(AL105:AL111)</f>
        <v>0</v>
      </c>
      <c r="AM104" s="42">
        <f t="shared" ref="AM104" si="353">SUM(AM105:AM111)</f>
        <v>0</v>
      </c>
      <c r="AN104" s="42">
        <f t="shared" ref="AN104" si="354">SUM(AN105:AN111)</f>
        <v>0</v>
      </c>
      <c r="AO104" s="42">
        <f t="shared" ref="AO104" si="355">SUM(AO105:AO111)</f>
        <v>0</v>
      </c>
      <c r="AP104" s="43">
        <f t="shared" ref="AP104" si="356">SUM(AP105:AP111)</f>
        <v>0</v>
      </c>
      <c r="AQ104" s="105">
        <f t="shared" ref="AQ104" si="357">SUM(AQ105:AQ111)</f>
        <v>0</v>
      </c>
      <c r="AR104" s="42">
        <f t="shared" ref="AR104" si="358">SUM(AR105:AR111)</f>
        <v>0</v>
      </c>
      <c r="AS104" s="43">
        <f t="shared" ref="AS104" si="359">SUM(AS105:AS111)</f>
        <v>0</v>
      </c>
      <c r="AT104" s="105">
        <f t="shared" ref="AT104" si="360">SUM(AT105:AT111)</f>
        <v>0</v>
      </c>
      <c r="AU104" s="42">
        <f t="shared" ref="AU104" si="361">SUM(AU105:AU111)</f>
        <v>0</v>
      </c>
      <c r="AV104" s="42">
        <f t="shared" ref="AV104" si="362">SUM(AV105:AV111)</f>
        <v>0</v>
      </c>
      <c r="AW104" s="42">
        <f t="shared" ref="AW104" si="363">SUM(AW105:AW111)</f>
        <v>0</v>
      </c>
      <c r="AX104" s="106">
        <f t="shared" ref="AX104" si="364">SUM(AX105:AX111)</f>
        <v>0</v>
      </c>
      <c r="AY104" s="44" t="s">
        <v>1687</v>
      </c>
      <c r="AZ104" s="44" t="s">
        <v>1688</v>
      </c>
      <c r="BA104" s="45" t="s">
        <v>1689</v>
      </c>
    </row>
    <row r="105" spans="1:53" ht="17.25" customHeight="1" x14ac:dyDescent="0.2">
      <c r="A105" s="933"/>
      <c r="B105" s="935" t="str">
        <f>VLOOKUP($D$9,'PROYECTOS REGISTRADOS'!$A$2:$D$82,4,0)</f>
        <v>Mejoramiento de las condiciones de movilidad del Municipio a través de una inversión per cápita en el sector. Tocancipá,Cundinamarca, Centro Oriente</v>
      </c>
      <c r="C105" s="938" t="str">
        <f>VLOOKUP($D$9,'PROYECTOS REGISTRADOS'!$A$2:$D$82,3,0)</f>
        <v>2016-25817-0028</v>
      </c>
      <c r="D105" s="941" t="s">
        <v>1118</v>
      </c>
      <c r="E105" s="947" t="str">
        <f>IF(D105=0,"0-0",(VLOOKUP(D105,'CONSOLIDADO PLAN DESARROLLO'!$EL$9:$ET$304,2,0)))</f>
        <v>Construir Puentes Peatonales</v>
      </c>
      <c r="F105" s="944" t="str">
        <f>IF(D105=0,"0-0",(VLOOKUP(D105,'CONSOLIDADO PLAN DESARROLLO'!$EL$9:$ET$304,3,0)))</f>
        <v>No de puentes construidos</v>
      </c>
      <c r="G105" s="966">
        <f>IF(D105=0,"0-0",(VLOOKUP(D105,'CONSOLIDADO PLAN DESARROLLO'!$EL$9:$ET$304,4,0)))</f>
        <v>0</v>
      </c>
      <c r="H105" s="950">
        <f>IF(D105=0,"0-0",(VLOOKUP(D105,'CONSOLIDADO PLAN DESARROLLO'!$EL$9:$ET$304,5,0)))</f>
        <v>1</v>
      </c>
      <c r="I105" s="953">
        <f>IF(D105=0,"0-0",(VLOOKUP(D105,'CONSOLIDADO PLAN DESARROLLO'!$EL$9:$ET$304,$R$3,0)))</f>
        <v>0</v>
      </c>
      <c r="J105" s="954"/>
      <c r="K105" s="959"/>
      <c r="L105" s="962"/>
      <c r="M105" s="850" t="s">
        <v>1953</v>
      </c>
      <c r="N105" s="851" t="s">
        <v>1938</v>
      </c>
      <c r="O105" s="853">
        <v>1</v>
      </c>
      <c r="P105" s="47"/>
      <c r="Q105" s="46"/>
      <c r="R105" s="863"/>
      <c r="S105" s="48"/>
      <c r="T105" s="866"/>
      <c r="U105" s="49"/>
      <c r="V105" s="866"/>
      <c r="W105" s="49"/>
      <c r="X105" s="866"/>
      <c r="Y105" s="49"/>
      <c r="Z105" s="866"/>
      <c r="AA105" s="49"/>
      <c r="AB105" s="866"/>
      <c r="AC105" s="49"/>
      <c r="AD105" s="866"/>
      <c r="AE105" s="49"/>
      <c r="AF105" s="866"/>
      <c r="AG105" s="50"/>
      <c r="AH105" s="860">
        <f>+R105+T105+V105+X105+Z105+AB105+AD105+AF105</f>
        <v>0</v>
      </c>
      <c r="AI105" s="104">
        <f t="shared" ref="AI105:AI110" si="365">AC105+AE105+AG105+S105+U105+W105+Y105+AA105</f>
        <v>0</v>
      </c>
      <c r="AJ105" s="51"/>
      <c r="AK105" s="52"/>
      <c r="AL105" s="52"/>
      <c r="AM105" s="52"/>
      <c r="AN105" s="52"/>
      <c r="AO105" s="52"/>
      <c r="AP105" s="53">
        <f t="shared" ref="AP105:AP110" si="366">SUM(AJ105:AO105)</f>
        <v>0</v>
      </c>
      <c r="AQ105" s="54"/>
      <c r="AR105" s="52"/>
      <c r="AS105" s="53">
        <f t="shared" ref="AS105:AS109" si="367">SUM(AQ105:AR105)</f>
        <v>0</v>
      </c>
      <c r="AT105" s="54"/>
      <c r="AU105" s="52"/>
      <c r="AV105" s="52"/>
      <c r="AW105" s="52"/>
      <c r="AX105" s="55"/>
      <c r="AY105" s="56"/>
      <c r="AZ105" s="56"/>
      <c r="BA105" s="57"/>
    </row>
    <row r="106" spans="1:53" ht="17.25" customHeight="1" x14ac:dyDescent="0.2">
      <c r="A106" s="933"/>
      <c r="B106" s="935"/>
      <c r="C106" s="938"/>
      <c r="D106" s="941"/>
      <c r="E106" s="948"/>
      <c r="F106" s="944"/>
      <c r="G106" s="966"/>
      <c r="H106" s="950"/>
      <c r="I106" s="955"/>
      <c r="J106" s="956"/>
      <c r="K106" s="959"/>
      <c r="L106" s="963"/>
      <c r="M106" s="850" t="s">
        <v>1948</v>
      </c>
      <c r="N106" s="851" t="s">
        <v>1949</v>
      </c>
      <c r="O106" s="853">
        <v>1</v>
      </c>
      <c r="P106" s="47"/>
      <c r="Q106" s="46"/>
      <c r="R106" s="864"/>
      <c r="S106" s="48"/>
      <c r="T106" s="867"/>
      <c r="U106" s="49"/>
      <c r="V106" s="867"/>
      <c r="W106" s="49"/>
      <c r="X106" s="867"/>
      <c r="Y106" s="49"/>
      <c r="Z106" s="867"/>
      <c r="AA106" s="49"/>
      <c r="AB106" s="867"/>
      <c r="AC106" s="49"/>
      <c r="AD106" s="867"/>
      <c r="AE106" s="49"/>
      <c r="AF106" s="867"/>
      <c r="AG106" s="50"/>
      <c r="AH106" s="861"/>
      <c r="AI106" s="104">
        <f t="shared" si="365"/>
        <v>0</v>
      </c>
      <c r="AJ106" s="51"/>
      <c r="AK106" s="52"/>
      <c r="AL106" s="52"/>
      <c r="AM106" s="52"/>
      <c r="AN106" s="52"/>
      <c r="AO106" s="52"/>
      <c r="AP106" s="53">
        <f t="shared" si="366"/>
        <v>0</v>
      </c>
      <c r="AQ106" s="54"/>
      <c r="AR106" s="52"/>
      <c r="AS106" s="53">
        <f t="shared" si="367"/>
        <v>0</v>
      </c>
      <c r="AT106" s="54"/>
      <c r="AU106" s="52"/>
      <c r="AV106" s="52"/>
      <c r="AW106" s="52"/>
      <c r="AX106" s="55"/>
      <c r="AY106" s="56"/>
      <c r="AZ106" s="56"/>
      <c r="BA106" s="57"/>
    </row>
    <row r="107" spans="1:53" ht="17.25" customHeight="1" x14ac:dyDescent="0.2">
      <c r="A107" s="933"/>
      <c r="B107" s="935"/>
      <c r="C107" s="938"/>
      <c r="D107" s="941"/>
      <c r="E107" s="948"/>
      <c r="F107" s="944"/>
      <c r="G107" s="966"/>
      <c r="H107" s="950"/>
      <c r="I107" s="955"/>
      <c r="J107" s="956"/>
      <c r="K107" s="959"/>
      <c r="L107" s="963"/>
      <c r="M107" s="850" t="s">
        <v>1950</v>
      </c>
      <c r="N107" s="851" t="s">
        <v>1938</v>
      </c>
      <c r="O107" s="853">
        <v>1</v>
      </c>
      <c r="P107" s="47"/>
      <c r="Q107" s="46"/>
      <c r="R107" s="864"/>
      <c r="S107" s="48"/>
      <c r="T107" s="867"/>
      <c r="U107" s="49"/>
      <c r="V107" s="867"/>
      <c r="W107" s="49"/>
      <c r="X107" s="867"/>
      <c r="Y107" s="49"/>
      <c r="Z107" s="867"/>
      <c r="AA107" s="49"/>
      <c r="AB107" s="867"/>
      <c r="AC107" s="49"/>
      <c r="AD107" s="867"/>
      <c r="AE107" s="49"/>
      <c r="AF107" s="867"/>
      <c r="AG107" s="50"/>
      <c r="AH107" s="861"/>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customHeight="1" x14ac:dyDescent="0.2">
      <c r="A108" s="933"/>
      <c r="B108" s="935"/>
      <c r="C108" s="938"/>
      <c r="D108" s="941"/>
      <c r="E108" s="948"/>
      <c r="F108" s="944"/>
      <c r="G108" s="966"/>
      <c r="H108" s="950"/>
      <c r="I108" s="955"/>
      <c r="J108" s="956"/>
      <c r="K108" s="959"/>
      <c r="L108" s="963"/>
      <c r="M108" s="850" t="s">
        <v>1947</v>
      </c>
      <c r="N108" s="851" t="s">
        <v>1938</v>
      </c>
      <c r="O108" s="853">
        <v>1</v>
      </c>
      <c r="P108" s="47"/>
      <c r="Q108" s="46"/>
      <c r="R108" s="864"/>
      <c r="S108" s="48"/>
      <c r="T108" s="867"/>
      <c r="U108" s="49"/>
      <c r="V108" s="867"/>
      <c r="W108" s="49"/>
      <c r="X108" s="867"/>
      <c r="Y108" s="49"/>
      <c r="Z108" s="867"/>
      <c r="AA108" s="49"/>
      <c r="AB108" s="867"/>
      <c r="AC108" s="49"/>
      <c r="AD108" s="867"/>
      <c r="AE108" s="49"/>
      <c r="AF108" s="867"/>
      <c r="AG108" s="50"/>
      <c r="AH108" s="861"/>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customHeight="1" x14ac:dyDescent="0.2">
      <c r="A109" s="933"/>
      <c r="B109" s="935"/>
      <c r="C109" s="938"/>
      <c r="D109" s="941"/>
      <c r="E109" s="948"/>
      <c r="F109" s="944"/>
      <c r="G109" s="966"/>
      <c r="H109" s="950"/>
      <c r="I109" s="955"/>
      <c r="J109" s="956"/>
      <c r="K109" s="959"/>
      <c r="L109" s="963"/>
      <c r="M109" s="175"/>
      <c r="N109" s="176"/>
      <c r="O109" s="177"/>
      <c r="P109" s="47"/>
      <c r="Q109" s="46"/>
      <c r="R109" s="864"/>
      <c r="S109" s="48"/>
      <c r="T109" s="867"/>
      <c r="U109" s="49"/>
      <c r="V109" s="867"/>
      <c r="W109" s="49"/>
      <c r="X109" s="867"/>
      <c r="Y109" s="49"/>
      <c r="Z109" s="867"/>
      <c r="AA109" s="49"/>
      <c r="AB109" s="867"/>
      <c r="AC109" s="49"/>
      <c r="AD109" s="867"/>
      <c r="AE109" s="49"/>
      <c r="AF109" s="867"/>
      <c r="AG109" s="50"/>
      <c r="AH109" s="861"/>
      <c r="AI109" s="104">
        <f t="shared" si="365"/>
        <v>0</v>
      </c>
      <c r="AJ109" s="51"/>
      <c r="AK109" s="52"/>
      <c r="AL109" s="52"/>
      <c r="AM109" s="52"/>
      <c r="AN109" s="52"/>
      <c r="AO109" s="52"/>
      <c r="AP109" s="53">
        <f t="shared" si="366"/>
        <v>0</v>
      </c>
      <c r="AQ109" s="54"/>
      <c r="AR109" s="52"/>
      <c r="AS109" s="53">
        <f t="shared" si="367"/>
        <v>0</v>
      </c>
      <c r="AT109" s="54"/>
      <c r="AU109" s="52"/>
      <c r="AV109" s="52"/>
      <c r="AW109" s="52"/>
      <c r="AX109" s="55"/>
      <c r="AY109" s="56"/>
      <c r="AZ109" s="56"/>
      <c r="BA109" s="57"/>
    </row>
    <row r="110" spans="1:53" ht="17.25" customHeight="1" x14ac:dyDescent="0.2">
      <c r="A110" s="933"/>
      <c r="B110" s="936"/>
      <c r="C110" s="939"/>
      <c r="D110" s="942"/>
      <c r="E110" s="948"/>
      <c r="F110" s="945"/>
      <c r="G110" s="967"/>
      <c r="H110" s="951"/>
      <c r="I110" s="955"/>
      <c r="J110" s="956"/>
      <c r="K110" s="960"/>
      <c r="L110" s="963"/>
      <c r="M110" s="178"/>
      <c r="N110" s="179"/>
      <c r="O110" s="180"/>
      <c r="P110" s="108"/>
      <c r="Q110" s="107"/>
      <c r="R110" s="864"/>
      <c r="S110" s="109"/>
      <c r="T110" s="867"/>
      <c r="U110" s="110"/>
      <c r="V110" s="867"/>
      <c r="W110" s="110"/>
      <c r="X110" s="867"/>
      <c r="Y110" s="110"/>
      <c r="Z110" s="867"/>
      <c r="AA110" s="110"/>
      <c r="AB110" s="867"/>
      <c r="AC110" s="110"/>
      <c r="AD110" s="867"/>
      <c r="AE110" s="110"/>
      <c r="AF110" s="867"/>
      <c r="AG110" s="111"/>
      <c r="AH110" s="862"/>
      <c r="AI110" s="104">
        <f t="shared" si="365"/>
        <v>0</v>
      </c>
      <c r="AJ110" s="112"/>
      <c r="AK110" s="113"/>
      <c r="AL110" s="113"/>
      <c r="AM110" s="113"/>
      <c r="AN110" s="113"/>
      <c r="AO110" s="113"/>
      <c r="AP110" s="53">
        <f t="shared" si="366"/>
        <v>0</v>
      </c>
      <c r="AQ110" s="114"/>
      <c r="AR110" s="113"/>
      <c r="AS110" s="53">
        <f>SUM(AQ110:AR110)</f>
        <v>0</v>
      </c>
      <c r="AT110" s="114"/>
      <c r="AU110" s="113"/>
      <c r="AV110" s="113"/>
      <c r="AW110" s="113"/>
      <c r="AX110" s="115"/>
      <c r="AY110" s="116"/>
      <c r="AZ110" s="116"/>
      <c r="BA110" s="117"/>
    </row>
    <row r="111" spans="1:53" ht="9.9499999999999993" customHeight="1" thickBot="1" x14ac:dyDescent="0.25">
      <c r="A111" s="934"/>
      <c r="B111" s="937"/>
      <c r="C111" s="940"/>
      <c r="D111" s="943"/>
      <c r="E111" s="949"/>
      <c r="F111" s="946"/>
      <c r="G111" s="968"/>
      <c r="H111" s="952"/>
      <c r="I111" s="957"/>
      <c r="J111" s="958"/>
      <c r="K111" s="961"/>
      <c r="L111" s="964"/>
      <c r="M111" s="181"/>
      <c r="N111" s="182"/>
      <c r="O111" s="183"/>
      <c r="P111" s="118"/>
      <c r="Q111" s="118"/>
      <c r="R111" s="865"/>
      <c r="S111" s="184"/>
      <c r="T111" s="868"/>
      <c r="U111" s="185"/>
      <c r="V111" s="868"/>
      <c r="W111" s="185"/>
      <c r="X111" s="868"/>
      <c r="Y111" s="185"/>
      <c r="Z111" s="868"/>
      <c r="AA111" s="185"/>
      <c r="AB111" s="868"/>
      <c r="AC111" s="185"/>
      <c r="AD111" s="868"/>
      <c r="AE111" s="185"/>
      <c r="AF111" s="868"/>
      <c r="AG111" s="186"/>
      <c r="AH111" s="119"/>
      <c r="AI111" s="120"/>
      <c r="AJ111" s="187"/>
      <c r="AK111" s="188"/>
      <c r="AL111" s="188"/>
      <c r="AM111" s="188"/>
      <c r="AN111" s="188"/>
      <c r="AO111" s="188"/>
      <c r="AP111" s="121"/>
      <c r="AQ111" s="189"/>
      <c r="AR111" s="188"/>
      <c r="AS111" s="121"/>
      <c r="AT111" s="189"/>
      <c r="AU111" s="188"/>
      <c r="AV111" s="188"/>
      <c r="AW111" s="188"/>
      <c r="AX111" s="190"/>
      <c r="AY111" s="191"/>
      <c r="AZ111" s="191"/>
      <c r="BA111" s="192"/>
    </row>
    <row r="112" spans="1:53" ht="6" customHeight="1" x14ac:dyDescent="0.2">
      <c r="A112" s="157"/>
      <c r="B112" s="193"/>
      <c r="C112" s="193"/>
      <c r="D112" s="193"/>
      <c r="E112" s="193"/>
      <c r="F112" s="193"/>
      <c r="G112" s="193"/>
      <c r="H112" s="193"/>
      <c r="I112" s="965"/>
      <c r="J112" s="965"/>
      <c r="K112" s="193"/>
      <c r="L112" s="193"/>
      <c r="M112" s="193"/>
      <c r="N112" s="193"/>
      <c r="O112" s="193"/>
      <c r="P112" s="193"/>
      <c r="Q112" s="193"/>
      <c r="R112" s="193"/>
      <c r="S112" s="193"/>
      <c r="T112" s="193"/>
      <c r="U112" s="193"/>
      <c r="V112" s="193"/>
      <c r="W112" s="193"/>
      <c r="X112" s="193"/>
      <c r="Y112" s="193"/>
      <c r="Z112" s="193"/>
      <c r="AA112" s="193"/>
      <c r="AB112" s="193"/>
      <c r="AC112" s="193"/>
      <c r="AD112" s="193"/>
      <c r="AE112" s="193"/>
      <c r="AF112" s="193"/>
      <c r="AG112" s="193"/>
      <c r="AH112" s="193"/>
      <c r="AI112" s="194"/>
      <c r="AJ112" s="194"/>
      <c r="AK112" s="194"/>
      <c r="AL112" s="194"/>
      <c r="AM112" s="194"/>
      <c r="AN112" s="194"/>
      <c r="AO112" s="195"/>
      <c r="AP112" s="194"/>
      <c r="AQ112" s="194"/>
      <c r="AR112" s="194"/>
      <c r="AS112" s="194"/>
      <c r="AT112" s="194"/>
      <c r="AU112" s="194"/>
      <c r="AV112" s="194"/>
      <c r="AW112" s="194"/>
      <c r="AX112" s="194"/>
      <c r="AY112" s="194"/>
      <c r="AZ112" s="194"/>
      <c r="BA112" s="157"/>
    </row>
    <row r="113" spans="1:53" ht="72" customHeight="1" x14ac:dyDescent="0.2">
      <c r="A113" s="932">
        <v>12</v>
      </c>
      <c r="B113" s="162" t="s">
        <v>1710</v>
      </c>
      <c r="C113" s="163" t="s">
        <v>1711</v>
      </c>
      <c r="D113" s="164" t="s">
        <v>21</v>
      </c>
      <c r="E113" s="164" t="s">
        <v>1899</v>
      </c>
      <c r="F113" s="163" t="s">
        <v>1712</v>
      </c>
      <c r="G113" s="165" t="s">
        <v>1680</v>
      </c>
      <c r="H113" s="165" t="s">
        <v>1681</v>
      </c>
      <c r="I113" s="166" t="s">
        <v>1915</v>
      </c>
      <c r="J113" s="167">
        <f>+$N$3</f>
        <v>2017</v>
      </c>
      <c r="K113" s="165" t="s">
        <v>1932</v>
      </c>
      <c r="L113" s="166" t="s">
        <v>1933</v>
      </c>
      <c r="M113" s="163" t="s">
        <v>1713</v>
      </c>
      <c r="N113" s="163" t="s">
        <v>1714</v>
      </c>
      <c r="O113" s="163" t="s">
        <v>1715</v>
      </c>
      <c r="P113" s="163" t="s">
        <v>1716</v>
      </c>
      <c r="Q113" s="163" t="s">
        <v>1717</v>
      </c>
      <c r="R113" s="168">
        <f t="shared" ref="R113" si="368">SUM(R114:R120)</f>
        <v>0</v>
      </c>
      <c r="S113" s="169">
        <f t="shared" ref="S113" si="369">SUM(S114:S120)</f>
        <v>0</v>
      </c>
      <c r="T113" s="170">
        <f t="shared" ref="T113" si="370">SUM(T114:T120)</f>
        <v>0</v>
      </c>
      <c r="U113" s="171">
        <f t="shared" ref="U113" si="371">SUM(U114:U120)</f>
        <v>0</v>
      </c>
      <c r="V113" s="170">
        <f t="shared" ref="V113" si="372">SUM(V114:V120)</f>
        <v>0</v>
      </c>
      <c r="W113" s="171">
        <f t="shared" ref="W113" si="373">SUM(W114:W120)</f>
        <v>0</v>
      </c>
      <c r="X113" s="170">
        <f t="shared" ref="X113" si="374">SUM(X114:X120)</f>
        <v>0</v>
      </c>
      <c r="Y113" s="171">
        <f t="shared" ref="Y113" si="375">SUM(Y114:Y120)</f>
        <v>0</v>
      </c>
      <c r="Z113" s="170">
        <f t="shared" ref="Z113" si="376">SUM(Z114:Z120)</f>
        <v>0</v>
      </c>
      <c r="AA113" s="171">
        <f t="shared" ref="AA113" si="377">SUM(AA114:AA120)</f>
        <v>0</v>
      </c>
      <c r="AB113" s="170">
        <f t="shared" ref="AB113" si="378">SUM(AB114:AB120)</f>
        <v>0</v>
      </c>
      <c r="AC113" s="171">
        <f t="shared" ref="AC113" si="379">SUM(AC114:AC120)</f>
        <v>0</v>
      </c>
      <c r="AD113" s="170">
        <f t="shared" ref="AD113" si="380">SUM(AD114:AD120)</f>
        <v>0</v>
      </c>
      <c r="AE113" s="171">
        <f t="shared" ref="AE113" si="381">SUM(AE114:AE120)</f>
        <v>0</v>
      </c>
      <c r="AF113" s="170">
        <f t="shared" ref="AF113" si="382">SUM(AF114:AF120)</f>
        <v>0</v>
      </c>
      <c r="AG113" s="172">
        <f t="shared" ref="AG113" si="383">SUM(AG114:AG120)</f>
        <v>0</v>
      </c>
      <c r="AH113" s="173">
        <f t="shared" ref="AH113" si="384">SUM(AH114:AH120)</f>
        <v>0</v>
      </c>
      <c r="AI113" s="174">
        <f t="shared" ref="AI113" si="385">SUM(AI114:AI120)</f>
        <v>0</v>
      </c>
      <c r="AJ113" s="41">
        <f t="shared" ref="AJ113" si="386">SUM(AJ114:AJ120)</f>
        <v>0</v>
      </c>
      <c r="AK113" s="42">
        <f t="shared" ref="AK113" si="387">SUM(AK114:AK120)</f>
        <v>0</v>
      </c>
      <c r="AL113" s="42">
        <f t="shared" ref="AL113" si="388">SUM(AL114:AL120)</f>
        <v>0</v>
      </c>
      <c r="AM113" s="42">
        <f t="shared" ref="AM113" si="389">SUM(AM114:AM120)</f>
        <v>0</v>
      </c>
      <c r="AN113" s="42">
        <f t="shared" ref="AN113" si="390">SUM(AN114:AN120)</f>
        <v>0</v>
      </c>
      <c r="AO113" s="42">
        <f t="shared" ref="AO113" si="391">SUM(AO114:AO120)</f>
        <v>0</v>
      </c>
      <c r="AP113" s="43">
        <f t="shared" ref="AP113" si="392">SUM(AP114:AP120)</f>
        <v>0</v>
      </c>
      <c r="AQ113" s="105">
        <f t="shared" ref="AQ113" si="393">SUM(AQ114:AQ120)</f>
        <v>0</v>
      </c>
      <c r="AR113" s="42">
        <f t="shared" ref="AR113" si="394">SUM(AR114:AR120)</f>
        <v>0</v>
      </c>
      <c r="AS113" s="43">
        <f t="shared" ref="AS113" si="395">SUM(AS114:AS120)</f>
        <v>0</v>
      </c>
      <c r="AT113" s="105">
        <f t="shared" ref="AT113" si="396">SUM(AT114:AT120)</f>
        <v>0</v>
      </c>
      <c r="AU113" s="42">
        <f t="shared" ref="AU113" si="397">SUM(AU114:AU120)</f>
        <v>0</v>
      </c>
      <c r="AV113" s="42">
        <f t="shared" ref="AV113" si="398">SUM(AV114:AV120)</f>
        <v>0</v>
      </c>
      <c r="AW113" s="42">
        <f t="shared" ref="AW113" si="399">SUM(AW114:AW120)</f>
        <v>0</v>
      </c>
      <c r="AX113" s="106">
        <f t="shared" ref="AX113" si="400">SUM(AX114:AX120)</f>
        <v>0</v>
      </c>
      <c r="AY113" s="44" t="s">
        <v>1687</v>
      </c>
      <c r="AZ113" s="44" t="s">
        <v>1688</v>
      </c>
      <c r="BA113" s="45" t="s">
        <v>1689</v>
      </c>
    </row>
    <row r="114" spans="1:53" ht="17.25" customHeight="1" x14ac:dyDescent="0.2">
      <c r="A114" s="933"/>
      <c r="B114" s="935" t="str">
        <f>VLOOKUP($D$9,'PROYECTOS REGISTRADOS'!$A$2:$D$82,4,0)</f>
        <v>Mejoramiento de las condiciones de movilidad del Municipio a través de una inversión per cápita en el sector. Tocancipá,Cundinamarca, Centro Oriente</v>
      </c>
      <c r="C114" s="938" t="str">
        <f>VLOOKUP($D$9,'PROYECTOS REGISTRADOS'!$A$2:$D$82,3,0)</f>
        <v>2016-25817-0028</v>
      </c>
      <c r="D114" s="941" t="s">
        <v>1121</v>
      </c>
      <c r="E114" s="947" t="str">
        <f>IF(D114=0,"0-0",(VLOOKUP(D114,'CONSOLIDADO PLAN DESARROLLO'!$EL$9:$ET$304,2,0)))</f>
        <v>Estructurar proyectos para construcción del aeropuerto municipal</v>
      </c>
      <c r="F114" s="944" t="str">
        <f>IF(D114=0,"0-0",(VLOOKUP(D114,'CONSOLIDADO PLAN DESARROLLO'!$EL$9:$ET$304,3,0)))</f>
        <v>No. de proyectos estructurados</v>
      </c>
      <c r="G114" s="966">
        <f>IF(D114=0,"0-0",(VLOOKUP(D114,'CONSOLIDADO PLAN DESARROLLO'!$EL$9:$ET$304,4,0)))</f>
        <v>0</v>
      </c>
      <c r="H114" s="950">
        <f>IF(D114=0,"0-0",(VLOOKUP(D114,'CONSOLIDADO PLAN DESARROLLO'!$EL$9:$ET$304,5,0)))</f>
        <v>1</v>
      </c>
      <c r="I114" s="953">
        <f>IF(D114=0,"0-0",(VLOOKUP(D114,'CONSOLIDADO PLAN DESARROLLO'!$EL$9:$ET$304,$R$3,0)))</f>
        <v>0.2</v>
      </c>
      <c r="J114" s="954"/>
      <c r="K114" s="959"/>
      <c r="L114" s="962"/>
      <c r="M114" s="850" t="s">
        <v>1948</v>
      </c>
      <c r="N114" s="851" t="s">
        <v>1938</v>
      </c>
      <c r="O114" s="853">
        <v>1</v>
      </c>
      <c r="P114" s="47"/>
      <c r="Q114" s="46"/>
      <c r="R114" s="863"/>
      <c r="S114" s="48"/>
      <c r="T114" s="866"/>
      <c r="U114" s="49"/>
      <c r="V114" s="866"/>
      <c r="W114" s="49"/>
      <c r="X114" s="866"/>
      <c r="Y114" s="49"/>
      <c r="Z114" s="866"/>
      <c r="AA114" s="49"/>
      <c r="AB114" s="866"/>
      <c r="AC114" s="49"/>
      <c r="AD114" s="866"/>
      <c r="AE114" s="49"/>
      <c r="AF114" s="866"/>
      <c r="AG114" s="50"/>
      <c r="AH114" s="860">
        <f>+R114+T114+V114+X114+Z114+AB114+AD114+AF114</f>
        <v>0</v>
      </c>
      <c r="AI114" s="104">
        <f t="shared" ref="AI114:AI119" si="401">AC114+AE114+AG114+S114+U114+W114+Y114+AA114</f>
        <v>0</v>
      </c>
      <c r="AJ114" s="51"/>
      <c r="AK114" s="52"/>
      <c r="AL114" s="52"/>
      <c r="AM114" s="52"/>
      <c r="AN114" s="52"/>
      <c r="AO114" s="52"/>
      <c r="AP114" s="53">
        <f t="shared" ref="AP114:AP119" si="402">SUM(AJ114:AO114)</f>
        <v>0</v>
      </c>
      <c r="AQ114" s="54"/>
      <c r="AR114" s="52"/>
      <c r="AS114" s="53">
        <f t="shared" ref="AS114:AS118" si="403">SUM(AQ114:AR114)</f>
        <v>0</v>
      </c>
      <c r="AT114" s="54"/>
      <c r="AU114" s="52"/>
      <c r="AV114" s="52"/>
      <c r="AW114" s="52"/>
      <c r="AX114" s="55"/>
      <c r="AY114" s="56"/>
      <c r="AZ114" s="56"/>
      <c r="BA114" s="57"/>
    </row>
    <row r="115" spans="1:53" ht="17.25" customHeight="1" x14ac:dyDescent="0.2">
      <c r="A115" s="933"/>
      <c r="B115" s="935"/>
      <c r="C115" s="938"/>
      <c r="D115" s="941"/>
      <c r="E115" s="948"/>
      <c r="F115" s="944"/>
      <c r="G115" s="966"/>
      <c r="H115" s="950"/>
      <c r="I115" s="955"/>
      <c r="J115" s="956"/>
      <c r="K115" s="959"/>
      <c r="L115" s="963"/>
      <c r="M115" s="850" t="s">
        <v>1947</v>
      </c>
      <c r="N115" s="851" t="s">
        <v>1938</v>
      </c>
      <c r="O115" s="853">
        <v>1</v>
      </c>
      <c r="P115" s="47"/>
      <c r="Q115" s="46"/>
      <c r="R115" s="864"/>
      <c r="S115" s="48"/>
      <c r="T115" s="867"/>
      <c r="U115" s="49"/>
      <c r="V115" s="867"/>
      <c r="W115" s="49"/>
      <c r="X115" s="867"/>
      <c r="Y115" s="49"/>
      <c r="Z115" s="867"/>
      <c r="AA115" s="49"/>
      <c r="AB115" s="867"/>
      <c r="AC115" s="49"/>
      <c r="AD115" s="867"/>
      <c r="AE115" s="49"/>
      <c r="AF115" s="867"/>
      <c r="AG115" s="50"/>
      <c r="AH115" s="861"/>
      <c r="AI115" s="104">
        <f t="shared" si="401"/>
        <v>0</v>
      </c>
      <c r="AJ115" s="51"/>
      <c r="AK115" s="52"/>
      <c r="AL115" s="52"/>
      <c r="AM115" s="52"/>
      <c r="AN115" s="52"/>
      <c r="AO115" s="52"/>
      <c r="AP115" s="53">
        <f t="shared" si="402"/>
        <v>0</v>
      </c>
      <c r="AQ115" s="54"/>
      <c r="AR115" s="52"/>
      <c r="AS115" s="53">
        <f t="shared" si="403"/>
        <v>0</v>
      </c>
      <c r="AT115" s="54"/>
      <c r="AU115" s="52"/>
      <c r="AV115" s="52"/>
      <c r="AW115" s="52"/>
      <c r="AX115" s="55"/>
      <c r="AY115" s="56"/>
      <c r="AZ115" s="56"/>
      <c r="BA115" s="57"/>
    </row>
    <row r="116" spans="1:53" ht="17.25" customHeight="1" x14ac:dyDescent="0.2">
      <c r="A116" s="933"/>
      <c r="B116" s="935"/>
      <c r="C116" s="938"/>
      <c r="D116" s="941"/>
      <c r="E116" s="948"/>
      <c r="F116" s="944"/>
      <c r="G116" s="966"/>
      <c r="H116" s="950"/>
      <c r="I116" s="955"/>
      <c r="J116" s="956"/>
      <c r="K116" s="959"/>
      <c r="L116" s="963"/>
      <c r="M116" s="175"/>
      <c r="N116" s="176"/>
      <c r="O116" s="177"/>
      <c r="P116" s="47"/>
      <c r="Q116" s="46"/>
      <c r="R116" s="864"/>
      <c r="S116" s="48"/>
      <c r="T116" s="867"/>
      <c r="U116" s="49"/>
      <c r="V116" s="867"/>
      <c r="W116" s="49"/>
      <c r="X116" s="867"/>
      <c r="Y116" s="49"/>
      <c r="Z116" s="867"/>
      <c r="AA116" s="49"/>
      <c r="AB116" s="867"/>
      <c r="AC116" s="49"/>
      <c r="AD116" s="867"/>
      <c r="AE116" s="49"/>
      <c r="AF116" s="867"/>
      <c r="AG116" s="50"/>
      <c r="AH116" s="861"/>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customHeight="1" x14ac:dyDescent="0.2">
      <c r="A117" s="933"/>
      <c r="B117" s="935"/>
      <c r="C117" s="938"/>
      <c r="D117" s="941"/>
      <c r="E117" s="948"/>
      <c r="F117" s="944"/>
      <c r="G117" s="966"/>
      <c r="H117" s="950"/>
      <c r="I117" s="955"/>
      <c r="J117" s="956"/>
      <c r="K117" s="959"/>
      <c r="L117" s="963"/>
      <c r="M117" s="175"/>
      <c r="N117" s="176"/>
      <c r="O117" s="177"/>
      <c r="P117" s="47"/>
      <c r="Q117" s="46"/>
      <c r="R117" s="864"/>
      <c r="S117" s="48"/>
      <c r="T117" s="867"/>
      <c r="U117" s="49"/>
      <c r="V117" s="867"/>
      <c r="W117" s="49"/>
      <c r="X117" s="867"/>
      <c r="Y117" s="49"/>
      <c r="Z117" s="867"/>
      <c r="AA117" s="49"/>
      <c r="AB117" s="867"/>
      <c r="AC117" s="49"/>
      <c r="AD117" s="867"/>
      <c r="AE117" s="49"/>
      <c r="AF117" s="867"/>
      <c r="AG117" s="50"/>
      <c r="AH117" s="861"/>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customHeight="1" x14ac:dyDescent="0.2">
      <c r="A118" s="933"/>
      <c r="B118" s="935"/>
      <c r="C118" s="938"/>
      <c r="D118" s="941"/>
      <c r="E118" s="948"/>
      <c r="F118" s="944"/>
      <c r="G118" s="966"/>
      <c r="H118" s="950"/>
      <c r="I118" s="955"/>
      <c r="J118" s="956"/>
      <c r="K118" s="959"/>
      <c r="L118" s="963"/>
      <c r="M118" s="175"/>
      <c r="N118" s="176"/>
      <c r="O118" s="177"/>
      <c r="P118" s="47"/>
      <c r="Q118" s="46"/>
      <c r="R118" s="864"/>
      <c r="S118" s="48"/>
      <c r="T118" s="867"/>
      <c r="U118" s="49"/>
      <c r="V118" s="867"/>
      <c r="W118" s="49"/>
      <c r="X118" s="867"/>
      <c r="Y118" s="49"/>
      <c r="Z118" s="867"/>
      <c r="AA118" s="49"/>
      <c r="AB118" s="867"/>
      <c r="AC118" s="49"/>
      <c r="AD118" s="867"/>
      <c r="AE118" s="49"/>
      <c r="AF118" s="867"/>
      <c r="AG118" s="50"/>
      <c r="AH118" s="861"/>
      <c r="AI118" s="104">
        <f t="shared" si="401"/>
        <v>0</v>
      </c>
      <c r="AJ118" s="51"/>
      <c r="AK118" s="52"/>
      <c r="AL118" s="52"/>
      <c r="AM118" s="52"/>
      <c r="AN118" s="52"/>
      <c r="AO118" s="52"/>
      <c r="AP118" s="53">
        <f t="shared" si="402"/>
        <v>0</v>
      </c>
      <c r="AQ118" s="54"/>
      <c r="AR118" s="52"/>
      <c r="AS118" s="53">
        <f t="shared" si="403"/>
        <v>0</v>
      </c>
      <c r="AT118" s="54"/>
      <c r="AU118" s="52"/>
      <c r="AV118" s="52"/>
      <c r="AW118" s="52"/>
      <c r="AX118" s="55"/>
      <c r="AY118" s="56"/>
      <c r="AZ118" s="56"/>
      <c r="BA118" s="57"/>
    </row>
    <row r="119" spans="1:53" ht="17.25" customHeight="1" x14ac:dyDescent="0.2">
      <c r="A119" s="933"/>
      <c r="B119" s="936"/>
      <c r="C119" s="939"/>
      <c r="D119" s="942"/>
      <c r="E119" s="948"/>
      <c r="F119" s="945"/>
      <c r="G119" s="967"/>
      <c r="H119" s="951"/>
      <c r="I119" s="955"/>
      <c r="J119" s="956"/>
      <c r="K119" s="960"/>
      <c r="L119" s="963"/>
      <c r="M119" s="178"/>
      <c r="N119" s="179"/>
      <c r="O119" s="180"/>
      <c r="P119" s="108"/>
      <c r="Q119" s="107"/>
      <c r="R119" s="864"/>
      <c r="S119" s="109"/>
      <c r="T119" s="867"/>
      <c r="U119" s="110"/>
      <c r="V119" s="867"/>
      <c r="W119" s="110"/>
      <c r="X119" s="867"/>
      <c r="Y119" s="110"/>
      <c r="Z119" s="867"/>
      <c r="AA119" s="110"/>
      <c r="AB119" s="867"/>
      <c r="AC119" s="110"/>
      <c r="AD119" s="867"/>
      <c r="AE119" s="110"/>
      <c r="AF119" s="867"/>
      <c r="AG119" s="111"/>
      <c r="AH119" s="862"/>
      <c r="AI119" s="104">
        <f t="shared" si="401"/>
        <v>0</v>
      </c>
      <c r="AJ119" s="112"/>
      <c r="AK119" s="113"/>
      <c r="AL119" s="113"/>
      <c r="AM119" s="113"/>
      <c r="AN119" s="113"/>
      <c r="AO119" s="113"/>
      <c r="AP119" s="53">
        <f t="shared" si="402"/>
        <v>0</v>
      </c>
      <c r="AQ119" s="114"/>
      <c r="AR119" s="113"/>
      <c r="AS119" s="53">
        <f>SUM(AQ119:AR119)</f>
        <v>0</v>
      </c>
      <c r="AT119" s="114"/>
      <c r="AU119" s="113"/>
      <c r="AV119" s="113"/>
      <c r="AW119" s="113"/>
      <c r="AX119" s="115"/>
      <c r="AY119" s="116"/>
      <c r="AZ119" s="116"/>
      <c r="BA119" s="117"/>
    </row>
    <row r="120" spans="1:53" ht="9.9499999999999993" customHeight="1" thickBot="1" x14ac:dyDescent="0.25">
      <c r="A120" s="934"/>
      <c r="B120" s="937"/>
      <c r="C120" s="940"/>
      <c r="D120" s="943"/>
      <c r="E120" s="949"/>
      <c r="F120" s="946"/>
      <c r="G120" s="968"/>
      <c r="H120" s="952"/>
      <c r="I120" s="957"/>
      <c r="J120" s="958"/>
      <c r="K120" s="961"/>
      <c r="L120" s="964"/>
      <c r="M120" s="181"/>
      <c r="N120" s="182"/>
      <c r="O120" s="183"/>
      <c r="P120" s="118"/>
      <c r="Q120" s="118"/>
      <c r="R120" s="865"/>
      <c r="S120" s="184"/>
      <c r="T120" s="868"/>
      <c r="U120" s="185"/>
      <c r="V120" s="868"/>
      <c r="W120" s="185"/>
      <c r="X120" s="868"/>
      <c r="Y120" s="185"/>
      <c r="Z120" s="868"/>
      <c r="AA120" s="185"/>
      <c r="AB120" s="868"/>
      <c r="AC120" s="185"/>
      <c r="AD120" s="868"/>
      <c r="AE120" s="185"/>
      <c r="AF120" s="868"/>
      <c r="AG120" s="186"/>
      <c r="AH120" s="119"/>
      <c r="AI120" s="120"/>
      <c r="AJ120" s="187"/>
      <c r="AK120" s="188"/>
      <c r="AL120" s="188"/>
      <c r="AM120" s="188"/>
      <c r="AN120" s="188"/>
      <c r="AO120" s="188"/>
      <c r="AP120" s="121"/>
      <c r="AQ120" s="189"/>
      <c r="AR120" s="188"/>
      <c r="AS120" s="121"/>
      <c r="AT120" s="189"/>
      <c r="AU120" s="188"/>
      <c r="AV120" s="188"/>
      <c r="AW120" s="188"/>
      <c r="AX120" s="190"/>
      <c r="AY120" s="191"/>
      <c r="AZ120" s="191"/>
      <c r="BA120" s="192"/>
    </row>
    <row r="121" spans="1:53" ht="6" customHeight="1" x14ac:dyDescent="0.2">
      <c r="A121" s="157"/>
      <c r="B121" s="193"/>
      <c r="C121" s="193"/>
      <c r="D121" s="193"/>
      <c r="E121" s="193"/>
      <c r="F121" s="193"/>
      <c r="G121" s="193"/>
      <c r="H121" s="193"/>
      <c r="I121" s="965"/>
      <c r="J121" s="965"/>
      <c r="K121" s="193"/>
      <c r="L121" s="193"/>
      <c r="M121" s="193"/>
      <c r="N121" s="193"/>
      <c r="O121" s="193"/>
      <c r="P121" s="193"/>
      <c r="Q121" s="193"/>
      <c r="R121" s="193"/>
      <c r="S121" s="193"/>
      <c r="T121" s="193"/>
      <c r="U121" s="193"/>
      <c r="V121" s="193"/>
      <c r="W121" s="193"/>
      <c r="X121" s="193"/>
      <c r="Y121" s="193"/>
      <c r="Z121" s="193"/>
      <c r="AA121" s="193"/>
      <c r="AB121" s="193"/>
      <c r="AC121" s="193"/>
      <c r="AD121" s="193"/>
      <c r="AE121" s="193"/>
      <c r="AF121" s="193"/>
      <c r="AG121" s="193"/>
      <c r="AH121" s="193"/>
      <c r="AI121" s="194"/>
      <c r="AJ121" s="194"/>
      <c r="AK121" s="194"/>
      <c r="AL121" s="194"/>
      <c r="AM121" s="194"/>
      <c r="AN121" s="194"/>
      <c r="AO121" s="195"/>
      <c r="AP121" s="194"/>
      <c r="AQ121" s="194"/>
      <c r="AR121" s="194"/>
      <c r="AS121" s="194"/>
      <c r="AT121" s="194"/>
      <c r="AU121" s="194"/>
      <c r="AV121" s="194"/>
      <c r="AW121" s="194"/>
      <c r="AX121" s="194"/>
      <c r="AY121" s="194"/>
      <c r="AZ121" s="194"/>
      <c r="BA121" s="157"/>
    </row>
    <row r="122" spans="1:53" ht="72" customHeight="1" x14ac:dyDescent="0.2">
      <c r="A122" s="932">
        <v>13</v>
      </c>
      <c r="B122" s="162" t="s">
        <v>1710</v>
      </c>
      <c r="C122" s="163" t="s">
        <v>1711</v>
      </c>
      <c r="D122" s="164" t="s">
        <v>21</v>
      </c>
      <c r="E122" s="164" t="s">
        <v>1899</v>
      </c>
      <c r="F122" s="163" t="s">
        <v>1712</v>
      </c>
      <c r="G122" s="165" t="s">
        <v>1680</v>
      </c>
      <c r="H122" s="165" t="s">
        <v>1681</v>
      </c>
      <c r="I122" s="166" t="s">
        <v>1915</v>
      </c>
      <c r="J122" s="167">
        <f>+$N$3</f>
        <v>2017</v>
      </c>
      <c r="K122" s="165" t="s">
        <v>1932</v>
      </c>
      <c r="L122" s="166" t="s">
        <v>1933</v>
      </c>
      <c r="M122" s="163" t="s">
        <v>1713</v>
      </c>
      <c r="N122" s="163" t="s">
        <v>1714</v>
      </c>
      <c r="O122" s="163" t="s">
        <v>1715</v>
      </c>
      <c r="P122" s="163" t="s">
        <v>1716</v>
      </c>
      <c r="Q122" s="163" t="s">
        <v>1717</v>
      </c>
      <c r="R122" s="168">
        <f t="shared" ref="R122" si="404">SUM(R123:R129)</f>
        <v>0</v>
      </c>
      <c r="S122" s="169">
        <f t="shared" ref="S122" si="405">SUM(S123:S129)</f>
        <v>0</v>
      </c>
      <c r="T122" s="170">
        <f t="shared" ref="T122" si="406">SUM(T123:T129)</f>
        <v>0</v>
      </c>
      <c r="U122" s="171">
        <f t="shared" ref="U122" si="407">SUM(U123:U129)</f>
        <v>0</v>
      </c>
      <c r="V122" s="170">
        <f t="shared" ref="V122" si="408">SUM(V123:V129)</f>
        <v>0</v>
      </c>
      <c r="W122" s="171">
        <f t="shared" ref="W122" si="409">SUM(W123:W129)</f>
        <v>0</v>
      </c>
      <c r="X122" s="170">
        <f t="shared" ref="X122" si="410">SUM(X123:X129)</f>
        <v>0</v>
      </c>
      <c r="Y122" s="171">
        <f t="shared" ref="Y122" si="411">SUM(Y123:Y129)</f>
        <v>0</v>
      </c>
      <c r="Z122" s="170">
        <f t="shared" ref="Z122" si="412">SUM(Z123:Z129)</f>
        <v>0</v>
      </c>
      <c r="AA122" s="171">
        <f t="shared" ref="AA122" si="413">SUM(AA123:AA129)</f>
        <v>0</v>
      </c>
      <c r="AB122" s="170">
        <f t="shared" ref="AB122" si="414">SUM(AB123:AB129)</f>
        <v>0</v>
      </c>
      <c r="AC122" s="171">
        <f t="shared" ref="AC122" si="415">SUM(AC123:AC129)</f>
        <v>0</v>
      </c>
      <c r="AD122" s="170">
        <f t="shared" ref="AD122" si="416">SUM(AD123:AD129)</f>
        <v>0</v>
      </c>
      <c r="AE122" s="171">
        <f t="shared" ref="AE122" si="417">SUM(AE123:AE129)</f>
        <v>0</v>
      </c>
      <c r="AF122" s="170">
        <f t="shared" ref="AF122" si="418">SUM(AF123:AF129)</f>
        <v>0</v>
      </c>
      <c r="AG122" s="172">
        <f t="shared" ref="AG122" si="419">SUM(AG123:AG129)</f>
        <v>0</v>
      </c>
      <c r="AH122" s="173">
        <f t="shared" ref="AH122" si="420">SUM(AH123:AH129)</f>
        <v>0</v>
      </c>
      <c r="AI122" s="174">
        <f t="shared" ref="AI122" si="421">SUM(AI123:AI129)</f>
        <v>0</v>
      </c>
      <c r="AJ122" s="41">
        <f t="shared" ref="AJ122" si="422">SUM(AJ123:AJ129)</f>
        <v>0</v>
      </c>
      <c r="AK122" s="42">
        <f t="shared" ref="AK122" si="423">SUM(AK123:AK129)</f>
        <v>0</v>
      </c>
      <c r="AL122" s="42">
        <f t="shared" ref="AL122" si="424">SUM(AL123:AL129)</f>
        <v>0</v>
      </c>
      <c r="AM122" s="42">
        <f t="shared" ref="AM122" si="425">SUM(AM123:AM129)</f>
        <v>0</v>
      </c>
      <c r="AN122" s="42">
        <f t="shared" ref="AN122" si="426">SUM(AN123:AN129)</f>
        <v>0</v>
      </c>
      <c r="AO122" s="42">
        <f t="shared" ref="AO122" si="427">SUM(AO123:AO129)</f>
        <v>0</v>
      </c>
      <c r="AP122" s="43">
        <f t="shared" ref="AP122" si="428">SUM(AP123:AP129)</f>
        <v>0</v>
      </c>
      <c r="AQ122" s="105">
        <f t="shared" ref="AQ122" si="429">SUM(AQ123:AQ129)</f>
        <v>0</v>
      </c>
      <c r="AR122" s="42">
        <f t="shared" ref="AR122" si="430">SUM(AR123:AR129)</f>
        <v>0</v>
      </c>
      <c r="AS122" s="43">
        <f t="shared" ref="AS122" si="431">SUM(AS123:AS129)</f>
        <v>0</v>
      </c>
      <c r="AT122" s="105">
        <f t="shared" ref="AT122" si="432">SUM(AT123:AT129)</f>
        <v>0</v>
      </c>
      <c r="AU122" s="42">
        <f t="shared" ref="AU122" si="433">SUM(AU123:AU129)</f>
        <v>0</v>
      </c>
      <c r="AV122" s="42">
        <f t="shared" ref="AV122" si="434">SUM(AV123:AV129)</f>
        <v>0</v>
      </c>
      <c r="AW122" s="42">
        <f t="shared" ref="AW122" si="435">SUM(AW123:AW129)</f>
        <v>0</v>
      </c>
      <c r="AX122" s="106">
        <f t="shared" ref="AX122" si="436">SUM(AX123:AX129)</f>
        <v>0</v>
      </c>
      <c r="AY122" s="44" t="s">
        <v>1687</v>
      </c>
      <c r="AZ122" s="44" t="s">
        <v>1688</v>
      </c>
      <c r="BA122" s="45" t="s">
        <v>1689</v>
      </c>
    </row>
    <row r="123" spans="1:53" ht="17.25" customHeight="1" x14ac:dyDescent="0.2">
      <c r="A123" s="933"/>
      <c r="B123" s="935" t="str">
        <f>VLOOKUP($D$9,'PROYECTOS REGISTRADOS'!$A$2:$D$82,4,0)</f>
        <v>Mejoramiento de las condiciones de movilidad del Municipio a través de una inversión per cápita en el sector. Tocancipá,Cundinamarca, Centro Oriente</v>
      </c>
      <c r="C123" s="938" t="str">
        <f>VLOOKUP($D$9,'PROYECTOS REGISTRADOS'!$A$2:$D$82,3,0)</f>
        <v>2016-25817-0028</v>
      </c>
      <c r="D123" s="941" t="s">
        <v>1125</v>
      </c>
      <c r="E123" s="947" t="str">
        <f>IF(D123=0,"0-0",(VLOOKUP(D123,'CONSOLIDADO PLAN DESARROLLO'!$EL$9:$ET$304,2,0)))</f>
        <v>Construir Terminales de transporte aéreas y terrestres</v>
      </c>
      <c r="F123" s="944" t="str">
        <f>IF(D123=0,"0-0",(VLOOKUP(D123,'CONSOLIDADO PLAN DESARROLLO'!$EL$9:$ET$304,3,0)))</f>
        <v>No. de terminales  construidos</v>
      </c>
      <c r="G123" s="966">
        <f>IF(D123=0,"0-0",(VLOOKUP(D123,'CONSOLIDADO PLAN DESARROLLO'!$EL$9:$ET$304,4,0)))</f>
        <v>0</v>
      </c>
      <c r="H123" s="950">
        <f>IF(D123=0,"0-0",(VLOOKUP(D123,'CONSOLIDADO PLAN DESARROLLO'!$EL$9:$ET$304,5,0)))</f>
        <v>1</v>
      </c>
      <c r="I123" s="953">
        <f>IF(D123=0,"0-0",(VLOOKUP(D123,'CONSOLIDADO PLAN DESARROLLO'!$EL$9:$ET$304,$R$3,0)))</f>
        <v>0.35</v>
      </c>
      <c r="J123" s="954"/>
      <c r="K123" s="959"/>
      <c r="L123" s="962"/>
      <c r="M123" s="850" t="s">
        <v>1953</v>
      </c>
      <c r="N123" s="851" t="s">
        <v>1938</v>
      </c>
      <c r="O123" s="853">
        <v>1</v>
      </c>
      <c r="P123" s="47"/>
      <c r="Q123" s="46"/>
      <c r="R123" s="863"/>
      <c r="S123" s="48"/>
      <c r="T123" s="866"/>
      <c r="U123" s="49"/>
      <c r="V123" s="866"/>
      <c r="W123" s="49"/>
      <c r="X123" s="866"/>
      <c r="Y123" s="49"/>
      <c r="Z123" s="866"/>
      <c r="AA123" s="49"/>
      <c r="AB123" s="866"/>
      <c r="AC123" s="49"/>
      <c r="AD123" s="866"/>
      <c r="AE123" s="49"/>
      <c r="AF123" s="866"/>
      <c r="AG123" s="50"/>
      <c r="AH123" s="860">
        <f>+R123+T123+V123+X123+Z123+AB123+AD123+AF123</f>
        <v>0</v>
      </c>
      <c r="AI123" s="104">
        <f t="shared" ref="AI123:AI128" si="437">AC123+AE123+AG123+S123+U123+W123+Y123+AA123</f>
        <v>0</v>
      </c>
      <c r="AJ123" s="51"/>
      <c r="AK123" s="52"/>
      <c r="AL123" s="52"/>
      <c r="AM123" s="52"/>
      <c r="AN123" s="52"/>
      <c r="AO123" s="52"/>
      <c r="AP123" s="53">
        <f t="shared" ref="AP123:AP128" si="438">SUM(AJ123:AO123)</f>
        <v>0</v>
      </c>
      <c r="AQ123" s="54"/>
      <c r="AR123" s="52"/>
      <c r="AS123" s="53">
        <f t="shared" ref="AS123:AS127" si="439">SUM(AQ123:AR123)</f>
        <v>0</v>
      </c>
      <c r="AT123" s="54"/>
      <c r="AU123" s="52"/>
      <c r="AV123" s="52"/>
      <c r="AW123" s="52"/>
      <c r="AX123" s="55"/>
      <c r="AY123" s="56"/>
      <c r="AZ123" s="56"/>
      <c r="BA123" s="57"/>
    </row>
    <row r="124" spans="1:53" ht="17.25" customHeight="1" x14ac:dyDescent="0.2">
      <c r="A124" s="933"/>
      <c r="B124" s="935"/>
      <c r="C124" s="938"/>
      <c r="D124" s="941"/>
      <c r="E124" s="948"/>
      <c r="F124" s="944"/>
      <c r="G124" s="966"/>
      <c r="H124" s="950"/>
      <c r="I124" s="955"/>
      <c r="J124" s="956"/>
      <c r="K124" s="959"/>
      <c r="L124" s="963"/>
      <c r="M124" s="850" t="s">
        <v>1948</v>
      </c>
      <c r="N124" s="851" t="s">
        <v>1938</v>
      </c>
      <c r="O124" s="853">
        <v>1</v>
      </c>
      <c r="P124" s="47"/>
      <c r="Q124" s="46"/>
      <c r="R124" s="864"/>
      <c r="S124" s="48"/>
      <c r="T124" s="867"/>
      <c r="U124" s="49"/>
      <c r="V124" s="867"/>
      <c r="W124" s="49"/>
      <c r="X124" s="867"/>
      <c r="Y124" s="49"/>
      <c r="Z124" s="867"/>
      <c r="AA124" s="49"/>
      <c r="AB124" s="867"/>
      <c r="AC124" s="49"/>
      <c r="AD124" s="867"/>
      <c r="AE124" s="49"/>
      <c r="AF124" s="867"/>
      <c r="AG124" s="50"/>
      <c r="AH124" s="861"/>
      <c r="AI124" s="104">
        <f t="shared" si="437"/>
        <v>0</v>
      </c>
      <c r="AJ124" s="51"/>
      <c r="AK124" s="52"/>
      <c r="AL124" s="52"/>
      <c r="AM124" s="52"/>
      <c r="AN124" s="52"/>
      <c r="AO124" s="52"/>
      <c r="AP124" s="53">
        <f t="shared" si="438"/>
        <v>0</v>
      </c>
      <c r="AQ124" s="54"/>
      <c r="AR124" s="52"/>
      <c r="AS124" s="53">
        <f t="shared" si="439"/>
        <v>0</v>
      </c>
      <c r="AT124" s="54"/>
      <c r="AU124" s="52"/>
      <c r="AV124" s="52"/>
      <c r="AW124" s="52"/>
      <c r="AX124" s="55"/>
      <c r="AY124" s="56"/>
      <c r="AZ124" s="56"/>
      <c r="BA124" s="57"/>
    </row>
    <row r="125" spans="1:53" ht="17.25" customHeight="1" x14ac:dyDescent="0.2">
      <c r="A125" s="933"/>
      <c r="B125" s="935"/>
      <c r="C125" s="938"/>
      <c r="D125" s="941"/>
      <c r="E125" s="948"/>
      <c r="F125" s="944"/>
      <c r="G125" s="966"/>
      <c r="H125" s="950"/>
      <c r="I125" s="955"/>
      <c r="J125" s="956"/>
      <c r="K125" s="959"/>
      <c r="L125" s="963"/>
      <c r="M125" s="850" t="s">
        <v>1950</v>
      </c>
      <c r="N125" s="851" t="s">
        <v>1938</v>
      </c>
      <c r="O125" s="853">
        <v>1</v>
      </c>
      <c r="P125" s="47"/>
      <c r="Q125" s="46"/>
      <c r="R125" s="864"/>
      <c r="S125" s="48"/>
      <c r="T125" s="867"/>
      <c r="U125" s="49"/>
      <c r="V125" s="867"/>
      <c r="W125" s="49"/>
      <c r="X125" s="867"/>
      <c r="Y125" s="49"/>
      <c r="Z125" s="867"/>
      <c r="AA125" s="49"/>
      <c r="AB125" s="867"/>
      <c r="AC125" s="49"/>
      <c r="AD125" s="867"/>
      <c r="AE125" s="49"/>
      <c r="AF125" s="867"/>
      <c r="AG125" s="50"/>
      <c r="AH125" s="861"/>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customHeight="1" x14ac:dyDescent="0.2">
      <c r="A126" s="933"/>
      <c r="B126" s="935"/>
      <c r="C126" s="938"/>
      <c r="D126" s="941"/>
      <c r="E126" s="948"/>
      <c r="F126" s="944"/>
      <c r="G126" s="966"/>
      <c r="H126" s="950"/>
      <c r="I126" s="955"/>
      <c r="J126" s="956"/>
      <c r="K126" s="959"/>
      <c r="L126" s="963"/>
      <c r="M126" s="850" t="s">
        <v>1947</v>
      </c>
      <c r="N126" s="851" t="s">
        <v>1938</v>
      </c>
      <c r="O126" s="853">
        <v>1</v>
      </c>
      <c r="P126" s="47"/>
      <c r="Q126" s="46"/>
      <c r="R126" s="864"/>
      <c r="S126" s="48"/>
      <c r="T126" s="867"/>
      <c r="U126" s="49"/>
      <c r="V126" s="867"/>
      <c r="W126" s="49"/>
      <c r="X126" s="867"/>
      <c r="Y126" s="49"/>
      <c r="Z126" s="867"/>
      <c r="AA126" s="49"/>
      <c r="AB126" s="867"/>
      <c r="AC126" s="49"/>
      <c r="AD126" s="867"/>
      <c r="AE126" s="49"/>
      <c r="AF126" s="867"/>
      <c r="AG126" s="50"/>
      <c r="AH126" s="861"/>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customHeight="1" x14ac:dyDescent="0.2">
      <c r="A127" s="933"/>
      <c r="B127" s="935"/>
      <c r="C127" s="938"/>
      <c r="D127" s="941"/>
      <c r="E127" s="948"/>
      <c r="F127" s="944"/>
      <c r="G127" s="966"/>
      <c r="H127" s="950"/>
      <c r="I127" s="955"/>
      <c r="J127" s="956"/>
      <c r="K127" s="959"/>
      <c r="L127" s="963"/>
      <c r="M127" s="175"/>
      <c r="N127" s="176"/>
      <c r="O127" s="177"/>
      <c r="P127" s="47"/>
      <c r="Q127" s="46"/>
      <c r="R127" s="864"/>
      <c r="S127" s="48"/>
      <c r="T127" s="867"/>
      <c r="U127" s="49"/>
      <c r="V127" s="867"/>
      <c r="W127" s="49"/>
      <c r="X127" s="867"/>
      <c r="Y127" s="49"/>
      <c r="Z127" s="867"/>
      <c r="AA127" s="49"/>
      <c r="AB127" s="867"/>
      <c r="AC127" s="49"/>
      <c r="AD127" s="867"/>
      <c r="AE127" s="49"/>
      <c r="AF127" s="867"/>
      <c r="AG127" s="50"/>
      <c r="AH127" s="861"/>
      <c r="AI127" s="104">
        <f t="shared" si="437"/>
        <v>0</v>
      </c>
      <c r="AJ127" s="51"/>
      <c r="AK127" s="52"/>
      <c r="AL127" s="52"/>
      <c r="AM127" s="52"/>
      <c r="AN127" s="52"/>
      <c r="AO127" s="52"/>
      <c r="AP127" s="53">
        <f t="shared" si="438"/>
        <v>0</v>
      </c>
      <c r="AQ127" s="54"/>
      <c r="AR127" s="52"/>
      <c r="AS127" s="53">
        <f t="shared" si="439"/>
        <v>0</v>
      </c>
      <c r="AT127" s="54"/>
      <c r="AU127" s="52"/>
      <c r="AV127" s="52"/>
      <c r="AW127" s="52"/>
      <c r="AX127" s="55"/>
      <c r="AY127" s="56"/>
      <c r="AZ127" s="56"/>
      <c r="BA127" s="57"/>
    </row>
    <row r="128" spans="1:53" ht="17.25" customHeight="1" x14ac:dyDescent="0.2">
      <c r="A128" s="933"/>
      <c r="B128" s="936"/>
      <c r="C128" s="939"/>
      <c r="D128" s="942"/>
      <c r="E128" s="948"/>
      <c r="F128" s="945"/>
      <c r="G128" s="967"/>
      <c r="H128" s="951"/>
      <c r="I128" s="955"/>
      <c r="J128" s="956"/>
      <c r="K128" s="960"/>
      <c r="L128" s="963"/>
      <c r="M128" s="178"/>
      <c r="N128" s="179"/>
      <c r="O128" s="180"/>
      <c r="P128" s="108"/>
      <c r="Q128" s="107"/>
      <c r="R128" s="864"/>
      <c r="S128" s="109"/>
      <c r="T128" s="867"/>
      <c r="U128" s="110"/>
      <c r="V128" s="867"/>
      <c r="W128" s="110"/>
      <c r="X128" s="867"/>
      <c r="Y128" s="110"/>
      <c r="Z128" s="867"/>
      <c r="AA128" s="110"/>
      <c r="AB128" s="867"/>
      <c r="AC128" s="110"/>
      <c r="AD128" s="867"/>
      <c r="AE128" s="110"/>
      <c r="AF128" s="867"/>
      <c r="AG128" s="111"/>
      <c r="AH128" s="862"/>
      <c r="AI128" s="104">
        <f t="shared" si="437"/>
        <v>0</v>
      </c>
      <c r="AJ128" s="112"/>
      <c r="AK128" s="113"/>
      <c r="AL128" s="113"/>
      <c r="AM128" s="113"/>
      <c r="AN128" s="113"/>
      <c r="AO128" s="113"/>
      <c r="AP128" s="53">
        <f t="shared" si="438"/>
        <v>0</v>
      </c>
      <c r="AQ128" s="114"/>
      <c r="AR128" s="113"/>
      <c r="AS128" s="53">
        <f>SUM(AQ128:AR128)</f>
        <v>0</v>
      </c>
      <c r="AT128" s="114"/>
      <c r="AU128" s="113"/>
      <c r="AV128" s="113"/>
      <c r="AW128" s="113"/>
      <c r="AX128" s="115"/>
      <c r="AY128" s="116"/>
      <c r="AZ128" s="116"/>
      <c r="BA128" s="117"/>
    </row>
    <row r="129" spans="1:53" ht="9.9499999999999993" customHeight="1" thickBot="1" x14ac:dyDescent="0.25">
      <c r="A129" s="934"/>
      <c r="B129" s="937"/>
      <c r="C129" s="940"/>
      <c r="D129" s="943"/>
      <c r="E129" s="949"/>
      <c r="F129" s="946"/>
      <c r="G129" s="968"/>
      <c r="H129" s="952"/>
      <c r="I129" s="957"/>
      <c r="J129" s="958"/>
      <c r="K129" s="961"/>
      <c r="L129" s="964"/>
      <c r="M129" s="181"/>
      <c r="N129" s="182"/>
      <c r="O129" s="183"/>
      <c r="P129" s="118"/>
      <c r="Q129" s="118"/>
      <c r="R129" s="865"/>
      <c r="S129" s="184"/>
      <c r="T129" s="868"/>
      <c r="U129" s="185"/>
      <c r="V129" s="868"/>
      <c r="W129" s="185"/>
      <c r="X129" s="868"/>
      <c r="Y129" s="185"/>
      <c r="Z129" s="868"/>
      <c r="AA129" s="185"/>
      <c r="AB129" s="868"/>
      <c r="AC129" s="185"/>
      <c r="AD129" s="868"/>
      <c r="AE129" s="185"/>
      <c r="AF129" s="868"/>
      <c r="AG129" s="186"/>
      <c r="AH129" s="119"/>
      <c r="AI129" s="120"/>
      <c r="AJ129" s="187"/>
      <c r="AK129" s="188"/>
      <c r="AL129" s="188"/>
      <c r="AM129" s="188"/>
      <c r="AN129" s="188"/>
      <c r="AO129" s="188"/>
      <c r="AP129" s="121"/>
      <c r="AQ129" s="189"/>
      <c r="AR129" s="188"/>
      <c r="AS129" s="121"/>
      <c r="AT129" s="189"/>
      <c r="AU129" s="188"/>
      <c r="AV129" s="188"/>
      <c r="AW129" s="188"/>
      <c r="AX129" s="190"/>
      <c r="AY129" s="191"/>
      <c r="AZ129" s="191"/>
      <c r="BA129" s="192"/>
    </row>
    <row r="130" spans="1:53" ht="6" customHeight="1" x14ac:dyDescent="0.2">
      <c r="A130" s="157"/>
      <c r="B130" s="193"/>
      <c r="C130" s="193"/>
      <c r="D130" s="193"/>
      <c r="E130" s="193"/>
      <c r="F130" s="193"/>
      <c r="G130" s="193"/>
      <c r="H130" s="193"/>
      <c r="I130" s="965"/>
      <c r="J130" s="965"/>
      <c r="K130" s="193"/>
      <c r="L130" s="193"/>
      <c r="M130" s="193"/>
      <c r="N130" s="193"/>
      <c r="O130" s="193"/>
      <c r="P130" s="193"/>
      <c r="Q130" s="193"/>
      <c r="R130" s="193"/>
      <c r="S130" s="193"/>
      <c r="T130" s="193"/>
      <c r="U130" s="193"/>
      <c r="V130" s="193"/>
      <c r="W130" s="193"/>
      <c r="X130" s="193"/>
      <c r="Y130" s="193"/>
      <c r="Z130" s="193"/>
      <c r="AA130" s="193"/>
      <c r="AB130" s="193"/>
      <c r="AC130" s="193"/>
      <c r="AD130" s="193"/>
      <c r="AE130" s="193"/>
      <c r="AF130" s="193"/>
      <c r="AG130" s="193"/>
      <c r="AH130" s="193"/>
      <c r="AI130" s="194"/>
      <c r="AJ130" s="194"/>
      <c r="AK130" s="194"/>
      <c r="AL130" s="194"/>
      <c r="AM130" s="194"/>
      <c r="AN130" s="194"/>
      <c r="AO130" s="195"/>
      <c r="AP130" s="194"/>
      <c r="AQ130" s="194"/>
      <c r="AR130" s="194"/>
      <c r="AS130" s="194"/>
      <c r="AT130" s="194"/>
      <c r="AU130" s="194"/>
      <c r="AV130" s="194"/>
      <c r="AW130" s="194"/>
      <c r="AX130" s="194"/>
      <c r="AY130" s="194"/>
      <c r="AZ130" s="194"/>
      <c r="BA130" s="157"/>
    </row>
    <row r="131" spans="1:53" ht="72" hidden="1" customHeight="1" x14ac:dyDescent="0.2">
      <c r="A131" s="932">
        <v>14</v>
      </c>
      <c r="B131" s="162" t="s">
        <v>1710</v>
      </c>
      <c r="C131" s="163" t="s">
        <v>1711</v>
      </c>
      <c r="D131" s="164" t="s">
        <v>21</v>
      </c>
      <c r="E131" s="164" t="s">
        <v>1899</v>
      </c>
      <c r="F131" s="163" t="s">
        <v>1712</v>
      </c>
      <c r="G131" s="165" t="s">
        <v>1680</v>
      </c>
      <c r="H131" s="165" t="s">
        <v>1681</v>
      </c>
      <c r="I131" s="166" t="s">
        <v>1915</v>
      </c>
      <c r="J131" s="167">
        <f>+$N$3</f>
        <v>2017</v>
      </c>
      <c r="K131" s="165" t="s">
        <v>1932</v>
      </c>
      <c r="L131" s="166" t="s">
        <v>1933</v>
      </c>
      <c r="M131" s="163" t="s">
        <v>1713</v>
      </c>
      <c r="N131" s="163" t="s">
        <v>1714</v>
      </c>
      <c r="O131" s="163" t="s">
        <v>1715</v>
      </c>
      <c r="P131" s="163" t="s">
        <v>1716</v>
      </c>
      <c r="Q131" s="163" t="s">
        <v>1717</v>
      </c>
      <c r="R131" s="168">
        <f t="shared" ref="R131" si="440">SUM(R132:R138)</f>
        <v>0</v>
      </c>
      <c r="S131" s="169">
        <f t="shared" ref="S131" si="441">SUM(S132:S138)</f>
        <v>0</v>
      </c>
      <c r="T131" s="170">
        <f t="shared" ref="T131" si="442">SUM(T132:T138)</f>
        <v>0</v>
      </c>
      <c r="U131" s="171">
        <f t="shared" ref="U131" si="443">SUM(U132:U138)</f>
        <v>0</v>
      </c>
      <c r="V131" s="170">
        <f t="shared" ref="V131" si="444">SUM(V132:V138)</f>
        <v>0</v>
      </c>
      <c r="W131" s="171">
        <f t="shared" ref="W131" si="445">SUM(W132:W138)</f>
        <v>0</v>
      </c>
      <c r="X131" s="170">
        <f t="shared" ref="X131" si="446">SUM(X132:X138)</f>
        <v>0</v>
      </c>
      <c r="Y131" s="171">
        <f t="shared" ref="Y131" si="447">SUM(Y132:Y138)</f>
        <v>0</v>
      </c>
      <c r="Z131" s="170">
        <f t="shared" ref="Z131" si="448">SUM(Z132:Z138)</f>
        <v>0</v>
      </c>
      <c r="AA131" s="171">
        <f t="shared" ref="AA131" si="449">SUM(AA132:AA138)</f>
        <v>0</v>
      </c>
      <c r="AB131" s="170">
        <f t="shared" ref="AB131" si="450">SUM(AB132:AB138)</f>
        <v>0</v>
      </c>
      <c r="AC131" s="171">
        <f t="shared" ref="AC131" si="451">SUM(AC132:AC138)</f>
        <v>0</v>
      </c>
      <c r="AD131" s="170">
        <f t="shared" ref="AD131" si="452">SUM(AD132:AD138)</f>
        <v>0</v>
      </c>
      <c r="AE131" s="171">
        <f t="shared" ref="AE131" si="453">SUM(AE132:AE138)</f>
        <v>0</v>
      </c>
      <c r="AF131" s="170">
        <f t="shared" ref="AF131" si="454">SUM(AF132:AF138)</f>
        <v>0</v>
      </c>
      <c r="AG131" s="172">
        <f t="shared" ref="AG131" si="455">SUM(AG132:AG138)</f>
        <v>0</v>
      </c>
      <c r="AH131" s="173">
        <f t="shared" ref="AH131" si="456">SUM(AH132:AH138)</f>
        <v>0</v>
      </c>
      <c r="AI131" s="174">
        <f t="shared" ref="AI131" si="457">SUM(AI132:AI138)</f>
        <v>0</v>
      </c>
      <c r="AJ131" s="41">
        <f t="shared" ref="AJ131" si="458">SUM(AJ132:AJ138)</f>
        <v>0</v>
      </c>
      <c r="AK131" s="42">
        <f t="shared" ref="AK131" si="459">SUM(AK132:AK138)</f>
        <v>0</v>
      </c>
      <c r="AL131" s="42">
        <f t="shared" ref="AL131" si="460">SUM(AL132:AL138)</f>
        <v>0</v>
      </c>
      <c r="AM131" s="42">
        <f t="shared" ref="AM131" si="461">SUM(AM132:AM138)</f>
        <v>0</v>
      </c>
      <c r="AN131" s="42">
        <f t="shared" ref="AN131" si="462">SUM(AN132:AN138)</f>
        <v>0</v>
      </c>
      <c r="AO131" s="42">
        <f t="shared" ref="AO131" si="463">SUM(AO132:AO138)</f>
        <v>0</v>
      </c>
      <c r="AP131" s="43">
        <f t="shared" ref="AP131" si="464">SUM(AP132:AP138)</f>
        <v>0</v>
      </c>
      <c r="AQ131" s="105">
        <f t="shared" ref="AQ131" si="465">SUM(AQ132:AQ138)</f>
        <v>0</v>
      </c>
      <c r="AR131" s="42">
        <f t="shared" ref="AR131" si="466">SUM(AR132:AR138)</f>
        <v>0</v>
      </c>
      <c r="AS131" s="43">
        <f t="shared" ref="AS131" si="467">SUM(AS132:AS138)</f>
        <v>0</v>
      </c>
      <c r="AT131" s="105">
        <f t="shared" ref="AT131" si="468">SUM(AT132:AT138)</f>
        <v>0</v>
      </c>
      <c r="AU131" s="42">
        <f t="shared" ref="AU131" si="469">SUM(AU132:AU138)</f>
        <v>0</v>
      </c>
      <c r="AV131" s="42">
        <f t="shared" ref="AV131" si="470">SUM(AV132:AV138)</f>
        <v>0</v>
      </c>
      <c r="AW131" s="42">
        <f t="shared" ref="AW131" si="471">SUM(AW132:AW138)</f>
        <v>0</v>
      </c>
      <c r="AX131" s="106">
        <f t="shared" ref="AX131" si="472">SUM(AX132:AX138)</f>
        <v>0</v>
      </c>
      <c r="AY131" s="44" t="s">
        <v>1687</v>
      </c>
      <c r="AZ131" s="44" t="s">
        <v>1688</v>
      </c>
      <c r="BA131" s="45" t="s">
        <v>1689</v>
      </c>
    </row>
    <row r="132" spans="1:53" ht="17.25" hidden="1" customHeight="1" x14ac:dyDescent="0.2">
      <c r="A132" s="933"/>
      <c r="B132" s="935" t="str">
        <f>VLOOKUP($D$9,'PROYECTOS REGISTRADOS'!$A$2:$D$82,4,0)</f>
        <v>Mejoramiento de las condiciones de movilidad del Municipio a través de una inversión per cápita en el sector. Tocancipá,Cundinamarca, Centro Oriente</v>
      </c>
      <c r="C132" s="938" t="str">
        <f>VLOOKUP($D$9,'PROYECTOS REGISTRADOS'!$A$2:$D$82,3,0)</f>
        <v>2016-25817-0028</v>
      </c>
      <c r="D132" s="941"/>
      <c r="E132" s="947" t="str">
        <f>IF(D132=0,"0-0",(VLOOKUP(D132,'CONSOLIDADO PLAN DESARROLLO'!$EL$9:$ET$304,2,0)))</f>
        <v>0-0</v>
      </c>
      <c r="F132" s="944" t="str">
        <f>IF(D132=0,"0-0",(VLOOKUP(D132,'CONSOLIDADO PLAN DESARROLLO'!$EL$9:$ET$304,3,0)))</f>
        <v>0-0</v>
      </c>
      <c r="G132" s="966" t="str">
        <f>IF(D132=0,"0-0",(VLOOKUP(D132,'CONSOLIDADO PLAN DESARROLLO'!$EL$9:$ET$304,4,0)))</f>
        <v>0-0</v>
      </c>
      <c r="H132" s="950" t="str">
        <f>IF(D132=0,"0-0",(VLOOKUP(D132,'CONSOLIDADO PLAN DESARROLLO'!$EL$9:$ET$304,5,0)))</f>
        <v>0-0</v>
      </c>
      <c r="I132" s="953" t="str">
        <f>IF(D132=0,"0-0",(VLOOKUP(D132,'CONSOLIDADO PLAN DESARROLLO'!$EL$9:$ET$304,$R$3,0)))</f>
        <v>0-0</v>
      </c>
      <c r="J132" s="954"/>
      <c r="K132" s="981"/>
      <c r="L132" s="984"/>
      <c r="M132" s="175"/>
      <c r="N132" s="176"/>
      <c r="O132" s="177"/>
      <c r="P132" s="46"/>
      <c r="Q132" s="47"/>
      <c r="R132" s="863"/>
      <c r="S132" s="48"/>
      <c r="T132" s="866"/>
      <c r="U132" s="49"/>
      <c r="V132" s="866"/>
      <c r="W132" s="49"/>
      <c r="X132" s="866"/>
      <c r="Y132" s="49"/>
      <c r="Z132" s="866"/>
      <c r="AA132" s="49"/>
      <c r="AB132" s="866"/>
      <c r="AC132" s="49"/>
      <c r="AD132" s="866"/>
      <c r="AE132" s="49"/>
      <c r="AF132" s="866"/>
      <c r="AG132" s="50"/>
      <c r="AH132" s="860">
        <f>+R132+T132+V132+X132+Z132+AB132+AD132+AF132</f>
        <v>0</v>
      </c>
      <c r="AI132" s="104">
        <f t="shared" ref="AI132:AI137" si="473">AC132+AE132+AG132+S132+U132+W132+Y132+AA132</f>
        <v>0</v>
      </c>
      <c r="AJ132" s="51"/>
      <c r="AK132" s="52"/>
      <c r="AL132" s="52"/>
      <c r="AM132" s="52"/>
      <c r="AN132" s="52"/>
      <c r="AO132" s="52"/>
      <c r="AP132" s="53">
        <f t="shared" ref="AP132:AP137" si="474">SUM(AJ132:AO132)</f>
        <v>0</v>
      </c>
      <c r="AQ132" s="54"/>
      <c r="AR132" s="52"/>
      <c r="AS132" s="53">
        <f t="shared" ref="AS132:AS136" si="475">SUM(AQ132:AR132)</f>
        <v>0</v>
      </c>
      <c r="AT132" s="54"/>
      <c r="AU132" s="52"/>
      <c r="AV132" s="52"/>
      <c r="AW132" s="52"/>
      <c r="AX132" s="55"/>
      <c r="AY132" s="56"/>
      <c r="AZ132" s="56"/>
      <c r="BA132" s="57"/>
    </row>
    <row r="133" spans="1:53" ht="17.25" hidden="1" customHeight="1" x14ac:dyDescent="0.2">
      <c r="A133" s="933"/>
      <c r="B133" s="935"/>
      <c r="C133" s="938"/>
      <c r="D133" s="941"/>
      <c r="E133" s="948"/>
      <c r="F133" s="944"/>
      <c r="G133" s="966"/>
      <c r="H133" s="950"/>
      <c r="I133" s="955"/>
      <c r="J133" s="956"/>
      <c r="K133" s="981"/>
      <c r="L133" s="985"/>
      <c r="M133" s="175"/>
      <c r="N133" s="176"/>
      <c r="O133" s="177"/>
      <c r="P133" s="46"/>
      <c r="Q133" s="47"/>
      <c r="R133" s="864"/>
      <c r="S133" s="48"/>
      <c r="T133" s="867"/>
      <c r="U133" s="49"/>
      <c r="V133" s="867"/>
      <c r="W133" s="49"/>
      <c r="X133" s="867"/>
      <c r="Y133" s="49"/>
      <c r="Z133" s="867"/>
      <c r="AA133" s="49"/>
      <c r="AB133" s="867"/>
      <c r="AC133" s="49"/>
      <c r="AD133" s="867"/>
      <c r="AE133" s="49"/>
      <c r="AF133" s="867"/>
      <c r="AG133" s="50"/>
      <c r="AH133" s="861"/>
      <c r="AI133" s="104">
        <f t="shared" si="473"/>
        <v>0</v>
      </c>
      <c r="AJ133" s="51"/>
      <c r="AK133" s="52"/>
      <c r="AL133" s="52"/>
      <c r="AM133" s="52"/>
      <c r="AN133" s="52"/>
      <c r="AO133" s="52"/>
      <c r="AP133" s="53">
        <f t="shared" si="474"/>
        <v>0</v>
      </c>
      <c r="AQ133" s="54"/>
      <c r="AR133" s="52"/>
      <c r="AS133" s="53">
        <f t="shared" si="475"/>
        <v>0</v>
      </c>
      <c r="AT133" s="54"/>
      <c r="AU133" s="52"/>
      <c r="AV133" s="52"/>
      <c r="AW133" s="52"/>
      <c r="AX133" s="55"/>
      <c r="AY133" s="56"/>
      <c r="AZ133" s="56"/>
      <c r="BA133" s="57"/>
    </row>
    <row r="134" spans="1:53" ht="17.25" hidden="1" customHeight="1" x14ac:dyDescent="0.2">
      <c r="A134" s="933"/>
      <c r="B134" s="935"/>
      <c r="C134" s="938"/>
      <c r="D134" s="941"/>
      <c r="E134" s="948"/>
      <c r="F134" s="944"/>
      <c r="G134" s="966"/>
      <c r="H134" s="950"/>
      <c r="I134" s="955"/>
      <c r="J134" s="956"/>
      <c r="K134" s="981"/>
      <c r="L134" s="985"/>
      <c r="M134" s="175"/>
      <c r="N134" s="176"/>
      <c r="O134" s="177"/>
      <c r="P134" s="46"/>
      <c r="Q134" s="47"/>
      <c r="R134" s="864"/>
      <c r="S134" s="48"/>
      <c r="T134" s="867"/>
      <c r="U134" s="49"/>
      <c r="V134" s="867"/>
      <c r="W134" s="49"/>
      <c r="X134" s="867"/>
      <c r="Y134" s="49"/>
      <c r="Z134" s="867"/>
      <c r="AA134" s="49"/>
      <c r="AB134" s="867"/>
      <c r="AC134" s="49"/>
      <c r="AD134" s="867"/>
      <c r="AE134" s="49"/>
      <c r="AF134" s="867"/>
      <c r="AG134" s="50"/>
      <c r="AH134" s="861"/>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933"/>
      <c r="B135" s="935"/>
      <c r="C135" s="938"/>
      <c r="D135" s="941"/>
      <c r="E135" s="948"/>
      <c r="F135" s="944"/>
      <c r="G135" s="966"/>
      <c r="H135" s="950"/>
      <c r="I135" s="955"/>
      <c r="J135" s="956"/>
      <c r="K135" s="981"/>
      <c r="L135" s="985"/>
      <c r="M135" s="175"/>
      <c r="N135" s="176"/>
      <c r="O135" s="177"/>
      <c r="P135" s="46"/>
      <c r="Q135" s="47"/>
      <c r="R135" s="864"/>
      <c r="S135" s="48"/>
      <c r="T135" s="867"/>
      <c r="U135" s="49"/>
      <c r="V135" s="867"/>
      <c r="W135" s="49"/>
      <c r="X135" s="867"/>
      <c r="Y135" s="49"/>
      <c r="Z135" s="867"/>
      <c r="AA135" s="49"/>
      <c r="AB135" s="867"/>
      <c r="AC135" s="49"/>
      <c r="AD135" s="867"/>
      <c r="AE135" s="49"/>
      <c r="AF135" s="867"/>
      <c r="AG135" s="50"/>
      <c r="AH135" s="861"/>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933"/>
      <c r="B136" s="935"/>
      <c r="C136" s="938"/>
      <c r="D136" s="941"/>
      <c r="E136" s="948"/>
      <c r="F136" s="944"/>
      <c r="G136" s="966"/>
      <c r="H136" s="950"/>
      <c r="I136" s="955"/>
      <c r="J136" s="956"/>
      <c r="K136" s="981"/>
      <c r="L136" s="985"/>
      <c r="M136" s="175"/>
      <c r="N136" s="176"/>
      <c r="O136" s="177"/>
      <c r="P136" s="46"/>
      <c r="Q136" s="47"/>
      <c r="R136" s="864"/>
      <c r="S136" s="48"/>
      <c r="T136" s="867"/>
      <c r="U136" s="49"/>
      <c r="V136" s="867"/>
      <c r="W136" s="49"/>
      <c r="X136" s="867"/>
      <c r="Y136" s="49"/>
      <c r="Z136" s="867"/>
      <c r="AA136" s="49"/>
      <c r="AB136" s="867"/>
      <c r="AC136" s="49"/>
      <c r="AD136" s="867"/>
      <c r="AE136" s="49"/>
      <c r="AF136" s="867"/>
      <c r="AG136" s="50"/>
      <c r="AH136" s="861"/>
      <c r="AI136" s="104">
        <f t="shared" si="473"/>
        <v>0</v>
      </c>
      <c r="AJ136" s="51"/>
      <c r="AK136" s="52"/>
      <c r="AL136" s="52"/>
      <c r="AM136" s="52"/>
      <c r="AN136" s="52"/>
      <c r="AO136" s="52"/>
      <c r="AP136" s="53">
        <f t="shared" si="474"/>
        <v>0</v>
      </c>
      <c r="AQ136" s="54"/>
      <c r="AR136" s="52"/>
      <c r="AS136" s="53">
        <f t="shared" si="475"/>
        <v>0</v>
      </c>
      <c r="AT136" s="54"/>
      <c r="AU136" s="52"/>
      <c r="AV136" s="52"/>
      <c r="AW136" s="52"/>
      <c r="AX136" s="55"/>
      <c r="AY136" s="56"/>
      <c r="AZ136" s="56"/>
      <c r="BA136" s="57"/>
    </row>
    <row r="137" spans="1:53" ht="17.25" hidden="1" customHeight="1" x14ac:dyDescent="0.2">
      <c r="A137" s="933"/>
      <c r="B137" s="936"/>
      <c r="C137" s="939"/>
      <c r="D137" s="942"/>
      <c r="E137" s="948"/>
      <c r="F137" s="945"/>
      <c r="G137" s="967"/>
      <c r="H137" s="951"/>
      <c r="I137" s="955"/>
      <c r="J137" s="956"/>
      <c r="K137" s="982"/>
      <c r="L137" s="985"/>
      <c r="M137" s="178"/>
      <c r="N137" s="179"/>
      <c r="O137" s="180"/>
      <c r="P137" s="107"/>
      <c r="Q137" s="108"/>
      <c r="R137" s="864"/>
      <c r="S137" s="109"/>
      <c r="T137" s="867"/>
      <c r="U137" s="110"/>
      <c r="V137" s="867"/>
      <c r="W137" s="110"/>
      <c r="X137" s="867"/>
      <c r="Y137" s="110"/>
      <c r="Z137" s="867"/>
      <c r="AA137" s="110"/>
      <c r="AB137" s="867"/>
      <c r="AC137" s="110"/>
      <c r="AD137" s="867"/>
      <c r="AE137" s="110"/>
      <c r="AF137" s="867"/>
      <c r="AG137" s="111"/>
      <c r="AH137" s="862"/>
      <c r="AI137" s="104">
        <f t="shared" si="473"/>
        <v>0</v>
      </c>
      <c r="AJ137" s="112"/>
      <c r="AK137" s="113"/>
      <c r="AL137" s="113"/>
      <c r="AM137" s="113"/>
      <c r="AN137" s="113"/>
      <c r="AO137" s="113"/>
      <c r="AP137" s="53">
        <f t="shared" si="474"/>
        <v>0</v>
      </c>
      <c r="AQ137" s="114"/>
      <c r="AR137" s="113"/>
      <c r="AS137" s="53">
        <f>SUM(AQ137:AR137)</f>
        <v>0</v>
      </c>
      <c r="AT137" s="114"/>
      <c r="AU137" s="113"/>
      <c r="AV137" s="113"/>
      <c r="AW137" s="113"/>
      <c r="AX137" s="115"/>
      <c r="AY137" s="116"/>
      <c r="AZ137" s="116"/>
      <c r="BA137" s="117"/>
    </row>
    <row r="138" spans="1:53" ht="9.9499999999999993" hidden="1" customHeight="1" thickBot="1" x14ac:dyDescent="0.25">
      <c r="A138" s="934"/>
      <c r="B138" s="937"/>
      <c r="C138" s="940"/>
      <c r="D138" s="943"/>
      <c r="E138" s="949"/>
      <c r="F138" s="946"/>
      <c r="G138" s="968"/>
      <c r="H138" s="952"/>
      <c r="I138" s="957"/>
      <c r="J138" s="958"/>
      <c r="K138" s="983"/>
      <c r="L138" s="986"/>
      <c r="M138" s="181"/>
      <c r="N138" s="182"/>
      <c r="O138" s="183"/>
      <c r="P138" s="118"/>
      <c r="Q138" s="118"/>
      <c r="R138" s="865"/>
      <c r="S138" s="184"/>
      <c r="T138" s="868"/>
      <c r="U138" s="185"/>
      <c r="V138" s="868"/>
      <c r="W138" s="185"/>
      <c r="X138" s="868"/>
      <c r="Y138" s="185"/>
      <c r="Z138" s="868"/>
      <c r="AA138" s="185"/>
      <c r="AB138" s="868"/>
      <c r="AC138" s="185"/>
      <c r="AD138" s="868"/>
      <c r="AE138" s="185"/>
      <c r="AF138" s="868"/>
      <c r="AG138" s="186"/>
      <c r="AH138" s="119"/>
      <c r="AI138" s="120"/>
      <c r="AJ138" s="187"/>
      <c r="AK138" s="188"/>
      <c r="AL138" s="188"/>
      <c r="AM138" s="188"/>
      <c r="AN138" s="188"/>
      <c r="AO138" s="188"/>
      <c r="AP138" s="121"/>
      <c r="AQ138" s="189"/>
      <c r="AR138" s="188"/>
      <c r="AS138" s="121"/>
      <c r="AT138" s="189"/>
      <c r="AU138" s="188"/>
      <c r="AV138" s="188"/>
      <c r="AW138" s="188"/>
      <c r="AX138" s="190"/>
      <c r="AY138" s="191"/>
      <c r="AZ138" s="191"/>
      <c r="BA138" s="192"/>
    </row>
    <row r="139" spans="1:53" ht="6" hidden="1" customHeight="1" x14ac:dyDescent="0.2">
      <c r="A139" s="157"/>
      <c r="B139" s="193"/>
      <c r="C139" s="193"/>
      <c r="D139" s="193"/>
      <c r="E139" s="193"/>
      <c r="F139" s="193"/>
      <c r="G139" s="193"/>
      <c r="H139" s="193"/>
      <c r="I139" s="965"/>
      <c r="J139" s="965"/>
      <c r="K139" s="193"/>
      <c r="L139" s="193"/>
      <c r="M139" s="193"/>
      <c r="N139" s="193"/>
      <c r="O139" s="193"/>
      <c r="P139" s="193"/>
      <c r="Q139" s="193"/>
      <c r="R139" s="193"/>
      <c r="S139" s="193"/>
      <c r="T139" s="193"/>
      <c r="U139" s="193"/>
      <c r="V139" s="193"/>
      <c r="W139" s="193"/>
      <c r="X139" s="193"/>
      <c r="Y139" s="193"/>
      <c r="Z139" s="193"/>
      <c r="AA139" s="193"/>
      <c r="AB139" s="193"/>
      <c r="AC139" s="193"/>
      <c r="AD139" s="193"/>
      <c r="AE139" s="193"/>
      <c r="AF139" s="193"/>
      <c r="AG139" s="193"/>
      <c r="AH139" s="193"/>
      <c r="AI139" s="194"/>
      <c r="AJ139" s="194"/>
      <c r="AK139" s="194"/>
      <c r="AL139" s="194"/>
      <c r="AM139" s="194"/>
      <c r="AN139" s="194"/>
      <c r="AO139" s="195"/>
      <c r="AP139" s="194"/>
      <c r="AQ139" s="194"/>
      <c r="AR139" s="194"/>
      <c r="AS139" s="194"/>
      <c r="AT139" s="194"/>
      <c r="AU139" s="194"/>
      <c r="AV139" s="194"/>
      <c r="AW139" s="194"/>
      <c r="AX139" s="194"/>
      <c r="AY139" s="194"/>
      <c r="AZ139" s="194"/>
      <c r="BA139" s="157"/>
    </row>
    <row r="140" spans="1:53" ht="72" hidden="1" customHeight="1" x14ac:dyDescent="0.2">
      <c r="A140" s="932">
        <v>15</v>
      </c>
      <c r="B140" s="162" t="s">
        <v>1710</v>
      </c>
      <c r="C140" s="163" t="s">
        <v>1711</v>
      </c>
      <c r="D140" s="164" t="s">
        <v>21</v>
      </c>
      <c r="E140" s="164" t="s">
        <v>1899</v>
      </c>
      <c r="F140" s="163" t="s">
        <v>1712</v>
      </c>
      <c r="G140" s="165" t="s">
        <v>1680</v>
      </c>
      <c r="H140" s="165" t="s">
        <v>1681</v>
      </c>
      <c r="I140" s="166" t="s">
        <v>1915</v>
      </c>
      <c r="J140" s="167">
        <f>+$N$3</f>
        <v>2017</v>
      </c>
      <c r="K140" s="165" t="s">
        <v>1932</v>
      </c>
      <c r="L140" s="166" t="s">
        <v>1933</v>
      </c>
      <c r="M140" s="163" t="s">
        <v>1713</v>
      </c>
      <c r="N140" s="163" t="s">
        <v>1714</v>
      </c>
      <c r="O140" s="163" t="s">
        <v>1715</v>
      </c>
      <c r="P140" s="163" t="s">
        <v>1716</v>
      </c>
      <c r="Q140" s="163" t="s">
        <v>1717</v>
      </c>
      <c r="R140" s="168">
        <f t="shared" ref="R140" si="476">SUM(R141:R147)</f>
        <v>0</v>
      </c>
      <c r="S140" s="169">
        <f t="shared" ref="S140" si="477">SUM(S141:S147)</f>
        <v>0</v>
      </c>
      <c r="T140" s="170">
        <f t="shared" ref="T140" si="478">SUM(T141:T147)</f>
        <v>0</v>
      </c>
      <c r="U140" s="171">
        <f t="shared" ref="U140" si="479">SUM(U141:U147)</f>
        <v>0</v>
      </c>
      <c r="V140" s="170">
        <f t="shared" ref="V140" si="480">SUM(V141:V147)</f>
        <v>0</v>
      </c>
      <c r="W140" s="171">
        <f t="shared" ref="W140" si="481">SUM(W141:W147)</f>
        <v>0</v>
      </c>
      <c r="X140" s="170">
        <f t="shared" ref="X140" si="482">SUM(X141:X147)</f>
        <v>0</v>
      </c>
      <c r="Y140" s="171">
        <f t="shared" ref="Y140" si="483">SUM(Y141:Y147)</f>
        <v>0</v>
      </c>
      <c r="Z140" s="170">
        <f t="shared" ref="Z140" si="484">SUM(Z141:Z147)</f>
        <v>0</v>
      </c>
      <c r="AA140" s="171">
        <f t="shared" ref="AA140" si="485">SUM(AA141:AA147)</f>
        <v>0</v>
      </c>
      <c r="AB140" s="170">
        <f t="shared" ref="AB140" si="486">SUM(AB141:AB147)</f>
        <v>0</v>
      </c>
      <c r="AC140" s="171">
        <f t="shared" ref="AC140" si="487">SUM(AC141:AC147)</f>
        <v>0</v>
      </c>
      <c r="AD140" s="170">
        <f t="shared" ref="AD140" si="488">SUM(AD141:AD147)</f>
        <v>0</v>
      </c>
      <c r="AE140" s="171">
        <f t="shared" ref="AE140" si="489">SUM(AE141:AE147)</f>
        <v>0</v>
      </c>
      <c r="AF140" s="170">
        <f t="shared" ref="AF140" si="490">SUM(AF141:AF147)</f>
        <v>0</v>
      </c>
      <c r="AG140" s="172">
        <f t="shared" ref="AG140" si="491">SUM(AG141:AG147)</f>
        <v>0</v>
      </c>
      <c r="AH140" s="173">
        <f t="shared" ref="AH140" si="492">SUM(AH141:AH147)</f>
        <v>0</v>
      </c>
      <c r="AI140" s="174">
        <f t="shared" ref="AI140" si="493">SUM(AI141:AI147)</f>
        <v>0</v>
      </c>
      <c r="AJ140" s="41">
        <f t="shared" ref="AJ140" si="494">SUM(AJ141:AJ147)</f>
        <v>0</v>
      </c>
      <c r="AK140" s="42">
        <f t="shared" ref="AK140" si="495">SUM(AK141:AK147)</f>
        <v>0</v>
      </c>
      <c r="AL140" s="42">
        <f t="shared" ref="AL140" si="496">SUM(AL141:AL147)</f>
        <v>0</v>
      </c>
      <c r="AM140" s="42">
        <f t="shared" ref="AM140" si="497">SUM(AM141:AM147)</f>
        <v>0</v>
      </c>
      <c r="AN140" s="42">
        <f t="shared" ref="AN140" si="498">SUM(AN141:AN147)</f>
        <v>0</v>
      </c>
      <c r="AO140" s="42">
        <f t="shared" ref="AO140" si="499">SUM(AO141:AO147)</f>
        <v>0</v>
      </c>
      <c r="AP140" s="43">
        <f t="shared" ref="AP140" si="500">SUM(AP141:AP147)</f>
        <v>0</v>
      </c>
      <c r="AQ140" s="105">
        <f t="shared" ref="AQ140" si="501">SUM(AQ141:AQ147)</f>
        <v>0</v>
      </c>
      <c r="AR140" s="42">
        <f t="shared" ref="AR140" si="502">SUM(AR141:AR147)</f>
        <v>0</v>
      </c>
      <c r="AS140" s="43">
        <f t="shared" ref="AS140" si="503">SUM(AS141:AS147)</f>
        <v>0</v>
      </c>
      <c r="AT140" s="105">
        <f t="shared" ref="AT140" si="504">SUM(AT141:AT147)</f>
        <v>0</v>
      </c>
      <c r="AU140" s="42">
        <f t="shared" ref="AU140" si="505">SUM(AU141:AU147)</f>
        <v>0</v>
      </c>
      <c r="AV140" s="42">
        <f t="shared" ref="AV140" si="506">SUM(AV141:AV147)</f>
        <v>0</v>
      </c>
      <c r="AW140" s="42">
        <f t="shared" ref="AW140" si="507">SUM(AW141:AW147)</f>
        <v>0</v>
      </c>
      <c r="AX140" s="106">
        <f t="shared" ref="AX140" si="508">SUM(AX141:AX147)</f>
        <v>0</v>
      </c>
      <c r="AY140" s="44" t="s">
        <v>1687</v>
      </c>
      <c r="AZ140" s="44" t="s">
        <v>1688</v>
      </c>
      <c r="BA140" s="45" t="s">
        <v>1689</v>
      </c>
    </row>
    <row r="141" spans="1:53" ht="17.25" hidden="1" customHeight="1" x14ac:dyDescent="0.2">
      <c r="A141" s="933"/>
      <c r="B141" s="935" t="str">
        <f>VLOOKUP($D$9,'PROYECTOS REGISTRADOS'!$A$2:$D$82,4,0)</f>
        <v>Mejoramiento de las condiciones de movilidad del Municipio a través de una inversión per cápita en el sector. Tocancipá,Cundinamarca, Centro Oriente</v>
      </c>
      <c r="C141" s="938" t="str">
        <f>VLOOKUP($D$9,'PROYECTOS REGISTRADOS'!$A$2:$D$82,3,0)</f>
        <v>2016-25817-0028</v>
      </c>
      <c r="D141" s="941"/>
      <c r="E141" s="947" t="str">
        <f>IF(D141=0,"0-0",(VLOOKUP(D141,'CONSOLIDADO PLAN DESARROLLO'!$EL$9:$ET$304,2,0)))</f>
        <v>0-0</v>
      </c>
      <c r="F141" s="944" t="str">
        <f>IF(D141=0,"0-0",(VLOOKUP(D141,'CONSOLIDADO PLAN DESARROLLO'!$EL$9:$ET$304,3,0)))</f>
        <v>0-0</v>
      </c>
      <c r="G141" s="966" t="str">
        <f>IF(D141=0,"0-0",(VLOOKUP(D141,'CONSOLIDADO PLAN DESARROLLO'!$EL$9:$ET$304,4,0)))</f>
        <v>0-0</v>
      </c>
      <c r="H141" s="950" t="str">
        <f>IF(D141=0,"0-0",(VLOOKUP(D141,'CONSOLIDADO PLAN DESARROLLO'!$EL$9:$ET$304,5,0)))</f>
        <v>0-0</v>
      </c>
      <c r="I141" s="953" t="str">
        <f>IF(D141=0,"0-0",(VLOOKUP(D141,'CONSOLIDADO PLAN DESARROLLO'!$EL$9:$ET$304,$R$3,0)))</f>
        <v>0-0</v>
      </c>
      <c r="J141" s="954"/>
      <c r="K141" s="981"/>
      <c r="L141" s="984"/>
      <c r="M141" s="175"/>
      <c r="N141" s="176"/>
      <c r="O141" s="177"/>
      <c r="P141" s="46"/>
      <c r="Q141" s="47"/>
      <c r="R141" s="863"/>
      <c r="S141" s="48"/>
      <c r="T141" s="866"/>
      <c r="U141" s="49"/>
      <c r="V141" s="866"/>
      <c r="W141" s="49"/>
      <c r="X141" s="866"/>
      <c r="Y141" s="49"/>
      <c r="Z141" s="866"/>
      <c r="AA141" s="49"/>
      <c r="AB141" s="866"/>
      <c r="AC141" s="49"/>
      <c r="AD141" s="866"/>
      <c r="AE141" s="49"/>
      <c r="AF141" s="866"/>
      <c r="AG141" s="50"/>
      <c r="AH141" s="860">
        <f>+R141+T141+V141+X141+Z141+AB141+AD141+AF141</f>
        <v>0</v>
      </c>
      <c r="AI141" s="104">
        <f t="shared" ref="AI141:AI146" si="509">AC141+AE141+AG141+S141+U141+W141+Y141+AA141</f>
        <v>0</v>
      </c>
      <c r="AJ141" s="51"/>
      <c r="AK141" s="52"/>
      <c r="AL141" s="52"/>
      <c r="AM141" s="52"/>
      <c r="AN141" s="52"/>
      <c r="AO141" s="52"/>
      <c r="AP141" s="53">
        <f t="shared" ref="AP141:AP146" si="510">SUM(AJ141:AO141)</f>
        <v>0</v>
      </c>
      <c r="AQ141" s="54"/>
      <c r="AR141" s="52"/>
      <c r="AS141" s="53">
        <f t="shared" ref="AS141:AS145" si="511">SUM(AQ141:AR141)</f>
        <v>0</v>
      </c>
      <c r="AT141" s="54"/>
      <c r="AU141" s="52"/>
      <c r="AV141" s="52"/>
      <c r="AW141" s="52"/>
      <c r="AX141" s="55"/>
      <c r="AY141" s="56"/>
      <c r="AZ141" s="56"/>
      <c r="BA141" s="57"/>
    </row>
    <row r="142" spans="1:53" ht="17.25" hidden="1" customHeight="1" x14ac:dyDescent="0.2">
      <c r="A142" s="933"/>
      <c r="B142" s="935"/>
      <c r="C142" s="938"/>
      <c r="D142" s="941"/>
      <c r="E142" s="948"/>
      <c r="F142" s="944"/>
      <c r="G142" s="966"/>
      <c r="H142" s="950"/>
      <c r="I142" s="955"/>
      <c r="J142" s="956"/>
      <c r="K142" s="981"/>
      <c r="L142" s="985"/>
      <c r="M142" s="175"/>
      <c r="N142" s="176"/>
      <c r="O142" s="177"/>
      <c r="P142" s="46"/>
      <c r="Q142" s="47"/>
      <c r="R142" s="864"/>
      <c r="S142" s="48"/>
      <c r="T142" s="867"/>
      <c r="U142" s="49"/>
      <c r="V142" s="867"/>
      <c r="W142" s="49"/>
      <c r="X142" s="867"/>
      <c r="Y142" s="49"/>
      <c r="Z142" s="867"/>
      <c r="AA142" s="49"/>
      <c r="AB142" s="867"/>
      <c r="AC142" s="49"/>
      <c r="AD142" s="867"/>
      <c r="AE142" s="49"/>
      <c r="AF142" s="867"/>
      <c r="AG142" s="50"/>
      <c r="AH142" s="861"/>
      <c r="AI142" s="104">
        <f t="shared" si="509"/>
        <v>0</v>
      </c>
      <c r="AJ142" s="51"/>
      <c r="AK142" s="52"/>
      <c r="AL142" s="52"/>
      <c r="AM142" s="52"/>
      <c r="AN142" s="52"/>
      <c r="AO142" s="52"/>
      <c r="AP142" s="53">
        <f t="shared" si="510"/>
        <v>0</v>
      </c>
      <c r="AQ142" s="54"/>
      <c r="AR142" s="52"/>
      <c r="AS142" s="53">
        <f t="shared" si="511"/>
        <v>0</v>
      </c>
      <c r="AT142" s="54"/>
      <c r="AU142" s="52"/>
      <c r="AV142" s="52"/>
      <c r="AW142" s="52"/>
      <c r="AX142" s="55"/>
      <c r="AY142" s="56"/>
      <c r="AZ142" s="56"/>
      <c r="BA142" s="57"/>
    </row>
    <row r="143" spans="1:53" ht="17.25" hidden="1" customHeight="1" x14ac:dyDescent="0.2">
      <c r="A143" s="933"/>
      <c r="B143" s="935"/>
      <c r="C143" s="938"/>
      <c r="D143" s="941"/>
      <c r="E143" s="948"/>
      <c r="F143" s="944"/>
      <c r="G143" s="966"/>
      <c r="H143" s="950"/>
      <c r="I143" s="955"/>
      <c r="J143" s="956"/>
      <c r="K143" s="981"/>
      <c r="L143" s="985"/>
      <c r="M143" s="175"/>
      <c r="N143" s="176"/>
      <c r="O143" s="177"/>
      <c r="P143" s="46"/>
      <c r="Q143" s="47"/>
      <c r="R143" s="864"/>
      <c r="S143" s="48"/>
      <c r="T143" s="867"/>
      <c r="U143" s="49"/>
      <c r="V143" s="867"/>
      <c r="W143" s="49"/>
      <c r="X143" s="867"/>
      <c r="Y143" s="49"/>
      <c r="Z143" s="867"/>
      <c r="AA143" s="49"/>
      <c r="AB143" s="867"/>
      <c r="AC143" s="49"/>
      <c r="AD143" s="867"/>
      <c r="AE143" s="49"/>
      <c r="AF143" s="867"/>
      <c r="AG143" s="50"/>
      <c r="AH143" s="861"/>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933"/>
      <c r="B144" s="935"/>
      <c r="C144" s="938"/>
      <c r="D144" s="941"/>
      <c r="E144" s="948"/>
      <c r="F144" s="944"/>
      <c r="G144" s="966"/>
      <c r="H144" s="950"/>
      <c r="I144" s="955"/>
      <c r="J144" s="956"/>
      <c r="K144" s="981"/>
      <c r="L144" s="985"/>
      <c r="M144" s="175"/>
      <c r="N144" s="176"/>
      <c r="O144" s="177"/>
      <c r="P144" s="46"/>
      <c r="Q144" s="47"/>
      <c r="R144" s="864"/>
      <c r="S144" s="48"/>
      <c r="T144" s="867"/>
      <c r="U144" s="49"/>
      <c r="V144" s="867"/>
      <c r="W144" s="49"/>
      <c r="X144" s="867"/>
      <c r="Y144" s="49"/>
      <c r="Z144" s="867"/>
      <c r="AA144" s="49"/>
      <c r="AB144" s="867"/>
      <c r="AC144" s="49"/>
      <c r="AD144" s="867"/>
      <c r="AE144" s="49"/>
      <c r="AF144" s="867"/>
      <c r="AG144" s="50"/>
      <c r="AH144" s="861"/>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933"/>
      <c r="B145" s="935"/>
      <c r="C145" s="938"/>
      <c r="D145" s="941"/>
      <c r="E145" s="948"/>
      <c r="F145" s="944"/>
      <c r="G145" s="966"/>
      <c r="H145" s="950"/>
      <c r="I145" s="955"/>
      <c r="J145" s="956"/>
      <c r="K145" s="981"/>
      <c r="L145" s="985"/>
      <c r="M145" s="175"/>
      <c r="N145" s="176"/>
      <c r="O145" s="177"/>
      <c r="P145" s="46"/>
      <c r="Q145" s="47"/>
      <c r="R145" s="864"/>
      <c r="S145" s="48"/>
      <c r="T145" s="867"/>
      <c r="U145" s="49"/>
      <c r="V145" s="867"/>
      <c r="W145" s="49"/>
      <c r="X145" s="867"/>
      <c r="Y145" s="49"/>
      <c r="Z145" s="867"/>
      <c r="AA145" s="49"/>
      <c r="AB145" s="867"/>
      <c r="AC145" s="49"/>
      <c r="AD145" s="867"/>
      <c r="AE145" s="49"/>
      <c r="AF145" s="867"/>
      <c r="AG145" s="50"/>
      <c r="AH145" s="861"/>
      <c r="AI145" s="104">
        <f t="shared" si="509"/>
        <v>0</v>
      </c>
      <c r="AJ145" s="51"/>
      <c r="AK145" s="52"/>
      <c r="AL145" s="52"/>
      <c r="AM145" s="52"/>
      <c r="AN145" s="52"/>
      <c r="AO145" s="52"/>
      <c r="AP145" s="53">
        <f t="shared" si="510"/>
        <v>0</v>
      </c>
      <c r="AQ145" s="54"/>
      <c r="AR145" s="52"/>
      <c r="AS145" s="53">
        <f t="shared" si="511"/>
        <v>0</v>
      </c>
      <c r="AT145" s="54"/>
      <c r="AU145" s="52"/>
      <c r="AV145" s="52"/>
      <c r="AW145" s="52"/>
      <c r="AX145" s="55"/>
      <c r="AY145" s="56"/>
      <c r="AZ145" s="56"/>
      <c r="BA145" s="57"/>
    </row>
    <row r="146" spans="1:53" ht="17.25" hidden="1" customHeight="1" x14ac:dyDescent="0.2">
      <c r="A146" s="933"/>
      <c r="B146" s="936"/>
      <c r="C146" s="939"/>
      <c r="D146" s="942"/>
      <c r="E146" s="948"/>
      <c r="F146" s="945"/>
      <c r="G146" s="967"/>
      <c r="H146" s="951"/>
      <c r="I146" s="955"/>
      <c r="J146" s="956"/>
      <c r="K146" s="982"/>
      <c r="L146" s="985"/>
      <c r="M146" s="178"/>
      <c r="N146" s="179"/>
      <c r="O146" s="180"/>
      <c r="P146" s="107"/>
      <c r="Q146" s="108"/>
      <c r="R146" s="864"/>
      <c r="S146" s="109"/>
      <c r="T146" s="867"/>
      <c r="U146" s="110"/>
      <c r="V146" s="867"/>
      <c r="W146" s="110"/>
      <c r="X146" s="867"/>
      <c r="Y146" s="110"/>
      <c r="Z146" s="867"/>
      <c r="AA146" s="110"/>
      <c r="AB146" s="867"/>
      <c r="AC146" s="110"/>
      <c r="AD146" s="867"/>
      <c r="AE146" s="110"/>
      <c r="AF146" s="867"/>
      <c r="AG146" s="111"/>
      <c r="AH146" s="862"/>
      <c r="AI146" s="104">
        <f t="shared" si="509"/>
        <v>0</v>
      </c>
      <c r="AJ146" s="112"/>
      <c r="AK146" s="113"/>
      <c r="AL146" s="113"/>
      <c r="AM146" s="113"/>
      <c r="AN146" s="113"/>
      <c r="AO146" s="113"/>
      <c r="AP146" s="53">
        <f t="shared" si="510"/>
        <v>0</v>
      </c>
      <c r="AQ146" s="114"/>
      <c r="AR146" s="113"/>
      <c r="AS146" s="53">
        <f>SUM(AQ146:AR146)</f>
        <v>0</v>
      </c>
      <c r="AT146" s="114"/>
      <c r="AU146" s="113"/>
      <c r="AV146" s="113"/>
      <c r="AW146" s="113"/>
      <c r="AX146" s="115"/>
      <c r="AY146" s="116"/>
      <c r="AZ146" s="116"/>
      <c r="BA146" s="117"/>
    </row>
    <row r="147" spans="1:53" ht="9.9499999999999993" hidden="1" customHeight="1" thickBot="1" x14ac:dyDescent="0.25">
      <c r="A147" s="934"/>
      <c r="B147" s="937"/>
      <c r="C147" s="940"/>
      <c r="D147" s="943"/>
      <c r="E147" s="949"/>
      <c r="F147" s="946"/>
      <c r="G147" s="968"/>
      <c r="H147" s="952"/>
      <c r="I147" s="957"/>
      <c r="J147" s="958"/>
      <c r="K147" s="983"/>
      <c r="L147" s="986"/>
      <c r="M147" s="181"/>
      <c r="N147" s="182"/>
      <c r="O147" s="183"/>
      <c r="P147" s="118"/>
      <c r="Q147" s="118"/>
      <c r="R147" s="865"/>
      <c r="S147" s="184"/>
      <c r="T147" s="868"/>
      <c r="U147" s="185"/>
      <c r="V147" s="868"/>
      <c r="W147" s="185"/>
      <c r="X147" s="868"/>
      <c r="Y147" s="185"/>
      <c r="Z147" s="868"/>
      <c r="AA147" s="185"/>
      <c r="AB147" s="868"/>
      <c r="AC147" s="185"/>
      <c r="AD147" s="868"/>
      <c r="AE147" s="185"/>
      <c r="AF147" s="868"/>
      <c r="AG147" s="186"/>
      <c r="AH147" s="119"/>
      <c r="AI147" s="120"/>
      <c r="AJ147" s="187"/>
      <c r="AK147" s="188"/>
      <c r="AL147" s="188"/>
      <c r="AM147" s="188"/>
      <c r="AN147" s="188"/>
      <c r="AO147" s="188"/>
      <c r="AP147" s="121"/>
      <c r="AQ147" s="189"/>
      <c r="AR147" s="188"/>
      <c r="AS147" s="121"/>
      <c r="AT147" s="189"/>
      <c r="AU147" s="188"/>
      <c r="AV147" s="188"/>
      <c r="AW147" s="188"/>
      <c r="AX147" s="190"/>
      <c r="AY147" s="191"/>
      <c r="AZ147" s="191"/>
      <c r="BA147" s="192"/>
    </row>
    <row r="148" spans="1:53" ht="6" hidden="1" customHeight="1" x14ac:dyDescent="0.2">
      <c r="A148" s="157"/>
      <c r="B148" s="193"/>
      <c r="C148" s="193"/>
      <c r="D148" s="193"/>
      <c r="E148" s="193"/>
      <c r="F148" s="193"/>
      <c r="G148" s="193"/>
      <c r="H148" s="193"/>
      <c r="I148" s="965"/>
      <c r="J148" s="965"/>
      <c r="K148" s="193"/>
      <c r="L148" s="193"/>
      <c r="M148" s="193"/>
      <c r="N148" s="193"/>
      <c r="O148" s="193"/>
      <c r="P148" s="193"/>
      <c r="Q148" s="193"/>
      <c r="R148" s="193"/>
      <c r="S148" s="193"/>
      <c r="T148" s="193"/>
      <c r="U148" s="193"/>
      <c r="V148" s="193"/>
      <c r="W148" s="193"/>
      <c r="X148" s="193"/>
      <c r="Y148" s="193"/>
      <c r="Z148" s="193"/>
      <c r="AA148" s="193"/>
      <c r="AB148" s="193"/>
      <c r="AC148" s="193"/>
      <c r="AD148" s="193"/>
      <c r="AE148" s="193"/>
      <c r="AF148" s="193"/>
      <c r="AG148" s="193"/>
      <c r="AH148" s="193"/>
      <c r="AI148" s="194"/>
      <c r="AJ148" s="194"/>
      <c r="AK148" s="194"/>
      <c r="AL148" s="194"/>
      <c r="AM148" s="194"/>
      <c r="AN148" s="194"/>
      <c r="AO148" s="195"/>
      <c r="AP148" s="194"/>
      <c r="AQ148" s="194"/>
      <c r="AR148" s="194"/>
      <c r="AS148" s="194"/>
      <c r="AT148" s="194"/>
      <c r="AU148" s="194"/>
      <c r="AV148" s="194"/>
      <c r="AW148" s="194"/>
      <c r="AX148" s="194"/>
      <c r="AY148" s="194"/>
      <c r="AZ148" s="194"/>
      <c r="BA148" s="157"/>
    </row>
    <row r="149" spans="1:53" ht="72" hidden="1" customHeight="1" x14ac:dyDescent="0.2">
      <c r="A149" s="932">
        <v>16</v>
      </c>
      <c r="B149" s="162" t="s">
        <v>1710</v>
      </c>
      <c r="C149" s="163" t="s">
        <v>1711</v>
      </c>
      <c r="D149" s="164" t="s">
        <v>21</v>
      </c>
      <c r="E149" s="164" t="s">
        <v>1899</v>
      </c>
      <c r="F149" s="163" t="s">
        <v>1712</v>
      </c>
      <c r="G149" s="165" t="s">
        <v>1680</v>
      </c>
      <c r="H149" s="165" t="s">
        <v>1681</v>
      </c>
      <c r="I149" s="166" t="s">
        <v>1915</v>
      </c>
      <c r="J149" s="167">
        <f>+$N$3</f>
        <v>2017</v>
      </c>
      <c r="K149" s="165" t="s">
        <v>1932</v>
      </c>
      <c r="L149" s="166" t="s">
        <v>1933</v>
      </c>
      <c r="M149" s="163" t="s">
        <v>1713</v>
      </c>
      <c r="N149" s="163" t="s">
        <v>1714</v>
      </c>
      <c r="O149" s="163" t="s">
        <v>1715</v>
      </c>
      <c r="P149" s="163" t="s">
        <v>1716</v>
      </c>
      <c r="Q149" s="163" t="s">
        <v>1717</v>
      </c>
      <c r="R149" s="168">
        <f t="shared" ref="R149" si="512">SUM(R150:R156)</f>
        <v>0</v>
      </c>
      <c r="S149" s="169">
        <f t="shared" ref="S149" si="513">SUM(S150:S156)</f>
        <v>0</v>
      </c>
      <c r="T149" s="170">
        <f t="shared" ref="T149" si="514">SUM(T150:T156)</f>
        <v>0</v>
      </c>
      <c r="U149" s="171">
        <f t="shared" ref="U149" si="515">SUM(U150:U156)</f>
        <v>0</v>
      </c>
      <c r="V149" s="170">
        <f t="shared" ref="V149" si="516">SUM(V150:V156)</f>
        <v>0</v>
      </c>
      <c r="W149" s="171">
        <f t="shared" ref="W149" si="517">SUM(W150:W156)</f>
        <v>0</v>
      </c>
      <c r="X149" s="170">
        <f t="shared" ref="X149" si="518">SUM(X150:X156)</f>
        <v>0</v>
      </c>
      <c r="Y149" s="171">
        <f t="shared" ref="Y149" si="519">SUM(Y150:Y156)</f>
        <v>0</v>
      </c>
      <c r="Z149" s="170">
        <f t="shared" ref="Z149" si="520">SUM(Z150:Z156)</f>
        <v>0</v>
      </c>
      <c r="AA149" s="171">
        <f t="shared" ref="AA149" si="521">SUM(AA150:AA156)</f>
        <v>0</v>
      </c>
      <c r="AB149" s="170">
        <f t="shared" ref="AB149" si="522">SUM(AB150:AB156)</f>
        <v>0</v>
      </c>
      <c r="AC149" s="171">
        <f t="shared" ref="AC149" si="523">SUM(AC150:AC156)</f>
        <v>0</v>
      </c>
      <c r="AD149" s="170">
        <f t="shared" ref="AD149" si="524">SUM(AD150:AD156)</f>
        <v>0</v>
      </c>
      <c r="AE149" s="171">
        <f t="shared" ref="AE149" si="525">SUM(AE150:AE156)</f>
        <v>0</v>
      </c>
      <c r="AF149" s="170">
        <f t="shared" ref="AF149" si="526">SUM(AF150:AF156)</f>
        <v>0</v>
      </c>
      <c r="AG149" s="172">
        <f t="shared" ref="AG149" si="527">SUM(AG150:AG156)</f>
        <v>0</v>
      </c>
      <c r="AH149" s="173">
        <f t="shared" ref="AH149" si="528">SUM(AH150:AH156)</f>
        <v>0</v>
      </c>
      <c r="AI149" s="174">
        <f t="shared" ref="AI149" si="529">SUM(AI150:AI156)</f>
        <v>0</v>
      </c>
      <c r="AJ149" s="41">
        <f t="shared" ref="AJ149" si="530">SUM(AJ150:AJ156)</f>
        <v>0</v>
      </c>
      <c r="AK149" s="42">
        <f t="shared" ref="AK149" si="531">SUM(AK150:AK156)</f>
        <v>0</v>
      </c>
      <c r="AL149" s="42">
        <f t="shared" ref="AL149" si="532">SUM(AL150:AL156)</f>
        <v>0</v>
      </c>
      <c r="AM149" s="42">
        <f t="shared" ref="AM149" si="533">SUM(AM150:AM156)</f>
        <v>0</v>
      </c>
      <c r="AN149" s="42">
        <f t="shared" ref="AN149" si="534">SUM(AN150:AN156)</f>
        <v>0</v>
      </c>
      <c r="AO149" s="42">
        <f t="shared" ref="AO149" si="535">SUM(AO150:AO156)</f>
        <v>0</v>
      </c>
      <c r="AP149" s="43">
        <f t="shared" ref="AP149" si="536">SUM(AP150:AP156)</f>
        <v>0</v>
      </c>
      <c r="AQ149" s="105">
        <f t="shared" ref="AQ149" si="537">SUM(AQ150:AQ156)</f>
        <v>0</v>
      </c>
      <c r="AR149" s="42">
        <f t="shared" ref="AR149" si="538">SUM(AR150:AR156)</f>
        <v>0</v>
      </c>
      <c r="AS149" s="43">
        <f t="shared" ref="AS149" si="539">SUM(AS150:AS156)</f>
        <v>0</v>
      </c>
      <c r="AT149" s="105">
        <f t="shared" ref="AT149" si="540">SUM(AT150:AT156)</f>
        <v>0</v>
      </c>
      <c r="AU149" s="42">
        <f t="shared" ref="AU149" si="541">SUM(AU150:AU156)</f>
        <v>0</v>
      </c>
      <c r="AV149" s="42">
        <f t="shared" ref="AV149" si="542">SUM(AV150:AV156)</f>
        <v>0</v>
      </c>
      <c r="AW149" s="42">
        <f t="shared" ref="AW149" si="543">SUM(AW150:AW156)</f>
        <v>0</v>
      </c>
      <c r="AX149" s="106">
        <f t="shared" ref="AX149" si="544">SUM(AX150:AX156)</f>
        <v>0</v>
      </c>
      <c r="AY149" s="44" t="s">
        <v>1687</v>
      </c>
      <c r="AZ149" s="44" t="s">
        <v>1688</v>
      </c>
      <c r="BA149" s="45" t="s">
        <v>1689</v>
      </c>
    </row>
    <row r="150" spans="1:53" ht="17.25" hidden="1" customHeight="1" x14ac:dyDescent="0.2">
      <c r="A150" s="933"/>
      <c r="B150" s="935" t="str">
        <f>VLOOKUP($D$9,'PROYECTOS REGISTRADOS'!$A$2:$D$82,4,0)</f>
        <v>Mejoramiento de las condiciones de movilidad del Municipio a través de una inversión per cápita en el sector. Tocancipá,Cundinamarca, Centro Oriente</v>
      </c>
      <c r="C150" s="938" t="str">
        <f>VLOOKUP($D$9,'PROYECTOS REGISTRADOS'!$A$2:$D$82,3,0)</f>
        <v>2016-25817-0028</v>
      </c>
      <c r="D150" s="941"/>
      <c r="E150" s="947" t="str">
        <f>IF(D150=0,"0-0",(VLOOKUP(D150,'CONSOLIDADO PLAN DESARROLLO'!$EL$9:$ET$304,2,0)))</f>
        <v>0-0</v>
      </c>
      <c r="F150" s="944" t="str">
        <f>IF(D150=0,"0-0",(VLOOKUP(D150,'CONSOLIDADO PLAN DESARROLLO'!$EL$9:$ET$304,3,0)))</f>
        <v>0-0</v>
      </c>
      <c r="G150" s="966" t="str">
        <f>IF(D150=0,"0-0",(VLOOKUP(D150,'CONSOLIDADO PLAN DESARROLLO'!$EL$9:$ET$304,4,0)))</f>
        <v>0-0</v>
      </c>
      <c r="H150" s="950" t="str">
        <f>IF(D150=0,"0-0",(VLOOKUP(D150,'CONSOLIDADO PLAN DESARROLLO'!$EL$9:$ET$304,5,0)))</f>
        <v>0-0</v>
      </c>
      <c r="I150" s="953" t="str">
        <f>IF(D150=0,"0-0",(VLOOKUP(D150,'CONSOLIDADO PLAN DESARROLLO'!$EL$9:$ET$304,$R$3,0)))</f>
        <v>0-0</v>
      </c>
      <c r="J150" s="954"/>
      <c r="K150" s="981"/>
      <c r="L150" s="984"/>
      <c r="M150" s="175"/>
      <c r="N150" s="176"/>
      <c r="O150" s="177"/>
      <c r="P150" s="46"/>
      <c r="Q150" s="47"/>
      <c r="R150" s="863"/>
      <c r="S150" s="48"/>
      <c r="T150" s="866"/>
      <c r="U150" s="49"/>
      <c r="V150" s="866"/>
      <c r="W150" s="49"/>
      <c r="X150" s="866"/>
      <c r="Y150" s="49"/>
      <c r="Z150" s="866"/>
      <c r="AA150" s="49"/>
      <c r="AB150" s="866"/>
      <c r="AC150" s="49"/>
      <c r="AD150" s="866"/>
      <c r="AE150" s="49"/>
      <c r="AF150" s="866"/>
      <c r="AG150" s="50"/>
      <c r="AH150" s="860">
        <f>+R150+T150+V150+X150+Z150+AB150+AD150+AF150</f>
        <v>0</v>
      </c>
      <c r="AI150" s="104">
        <f t="shared" ref="AI150:AI155" si="545">AC150+AE150+AG150+S150+U150+W150+Y150+AA150</f>
        <v>0</v>
      </c>
      <c r="AJ150" s="51"/>
      <c r="AK150" s="52"/>
      <c r="AL150" s="52"/>
      <c r="AM150" s="52"/>
      <c r="AN150" s="52"/>
      <c r="AO150" s="52"/>
      <c r="AP150" s="53">
        <f t="shared" ref="AP150:AP155" si="546">SUM(AJ150:AO150)</f>
        <v>0</v>
      </c>
      <c r="AQ150" s="54"/>
      <c r="AR150" s="52"/>
      <c r="AS150" s="53">
        <f t="shared" ref="AS150:AS154" si="547">SUM(AQ150:AR150)</f>
        <v>0</v>
      </c>
      <c r="AT150" s="54"/>
      <c r="AU150" s="52"/>
      <c r="AV150" s="52"/>
      <c r="AW150" s="52"/>
      <c r="AX150" s="55"/>
      <c r="AY150" s="56"/>
      <c r="AZ150" s="56"/>
      <c r="BA150" s="57"/>
    </row>
    <row r="151" spans="1:53" ht="17.25" hidden="1" customHeight="1" x14ac:dyDescent="0.2">
      <c r="A151" s="933"/>
      <c r="B151" s="935"/>
      <c r="C151" s="938"/>
      <c r="D151" s="941"/>
      <c r="E151" s="948"/>
      <c r="F151" s="944"/>
      <c r="G151" s="966"/>
      <c r="H151" s="950"/>
      <c r="I151" s="955"/>
      <c r="J151" s="956"/>
      <c r="K151" s="981"/>
      <c r="L151" s="985"/>
      <c r="M151" s="175"/>
      <c r="N151" s="176"/>
      <c r="O151" s="177"/>
      <c r="P151" s="46"/>
      <c r="Q151" s="47"/>
      <c r="R151" s="864"/>
      <c r="S151" s="48"/>
      <c r="T151" s="867"/>
      <c r="U151" s="49"/>
      <c r="V151" s="867"/>
      <c r="W151" s="49"/>
      <c r="X151" s="867"/>
      <c r="Y151" s="49"/>
      <c r="Z151" s="867"/>
      <c r="AA151" s="49"/>
      <c r="AB151" s="867"/>
      <c r="AC151" s="49"/>
      <c r="AD151" s="867"/>
      <c r="AE151" s="49"/>
      <c r="AF151" s="867"/>
      <c r="AG151" s="50"/>
      <c r="AH151" s="861"/>
      <c r="AI151" s="104">
        <f t="shared" si="545"/>
        <v>0</v>
      </c>
      <c r="AJ151" s="51"/>
      <c r="AK151" s="52"/>
      <c r="AL151" s="52"/>
      <c r="AM151" s="52"/>
      <c r="AN151" s="52"/>
      <c r="AO151" s="52"/>
      <c r="AP151" s="53">
        <f t="shared" si="546"/>
        <v>0</v>
      </c>
      <c r="AQ151" s="54"/>
      <c r="AR151" s="52"/>
      <c r="AS151" s="53">
        <f t="shared" si="547"/>
        <v>0</v>
      </c>
      <c r="AT151" s="54"/>
      <c r="AU151" s="52"/>
      <c r="AV151" s="52"/>
      <c r="AW151" s="52"/>
      <c r="AX151" s="55"/>
      <c r="AY151" s="56"/>
      <c r="AZ151" s="56"/>
      <c r="BA151" s="57"/>
    </row>
    <row r="152" spans="1:53" ht="17.25" hidden="1" customHeight="1" x14ac:dyDescent="0.2">
      <c r="A152" s="933"/>
      <c r="B152" s="935"/>
      <c r="C152" s="938"/>
      <c r="D152" s="941"/>
      <c r="E152" s="948"/>
      <c r="F152" s="944"/>
      <c r="G152" s="966"/>
      <c r="H152" s="950"/>
      <c r="I152" s="955"/>
      <c r="J152" s="956"/>
      <c r="K152" s="981"/>
      <c r="L152" s="985"/>
      <c r="M152" s="175"/>
      <c r="N152" s="176"/>
      <c r="O152" s="177"/>
      <c r="P152" s="46"/>
      <c r="Q152" s="47"/>
      <c r="R152" s="864"/>
      <c r="S152" s="48"/>
      <c r="T152" s="867"/>
      <c r="U152" s="49"/>
      <c r="V152" s="867"/>
      <c r="W152" s="49"/>
      <c r="X152" s="867"/>
      <c r="Y152" s="49"/>
      <c r="Z152" s="867"/>
      <c r="AA152" s="49"/>
      <c r="AB152" s="867"/>
      <c r="AC152" s="49"/>
      <c r="AD152" s="867"/>
      <c r="AE152" s="49"/>
      <c r="AF152" s="867"/>
      <c r="AG152" s="50"/>
      <c r="AH152" s="861"/>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933"/>
      <c r="B153" s="935"/>
      <c r="C153" s="938"/>
      <c r="D153" s="941"/>
      <c r="E153" s="948"/>
      <c r="F153" s="944"/>
      <c r="G153" s="966"/>
      <c r="H153" s="950"/>
      <c r="I153" s="955"/>
      <c r="J153" s="956"/>
      <c r="K153" s="981"/>
      <c r="L153" s="985"/>
      <c r="M153" s="175"/>
      <c r="N153" s="176"/>
      <c r="O153" s="177"/>
      <c r="P153" s="46"/>
      <c r="Q153" s="47"/>
      <c r="R153" s="864"/>
      <c r="S153" s="48"/>
      <c r="T153" s="867"/>
      <c r="U153" s="49"/>
      <c r="V153" s="867"/>
      <c r="W153" s="49"/>
      <c r="X153" s="867"/>
      <c r="Y153" s="49"/>
      <c r="Z153" s="867"/>
      <c r="AA153" s="49"/>
      <c r="AB153" s="867"/>
      <c r="AC153" s="49"/>
      <c r="AD153" s="867"/>
      <c r="AE153" s="49"/>
      <c r="AF153" s="867"/>
      <c r="AG153" s="50"/>
      <c r="AH153" s="861"/>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933"/>
      <c r="B154" s="935"/>
      <c r="C154" s="938"/>
      <c r="D154" s="941"/>
      <c r="E154" s="948"/>
      <c r="F154" s="944"/>
      <c r="G154" s="966"/>
      <c r="H154" s="950"/>
      <c r="I154" s="955"/>
      <c r="J154" s="956"/>
      <c r="K154" s="981"/>
      <c r="L154" s="985"/>
      <c r="M154" s="175"/>
      <c r="N154" s="176"/>
      <c r="O154" s="177"/>
      <c r="P154" s="46"/>
      <c r="Q154" s="47"/>
      <c r="R154" s="864"/>
      <c r="S154" s="48"/>
      <c r="T154" s="867"/>
      <c r="U154" s="49"/>
      <c r="V154" s="867"/>
      <c r="W154" s="49"/>
      <c r="X154" s="867"/>
      <c r="Y154" s="49"/>
      <c r="Z154" s="867"/>
      <c r="AA154" s="49"/>
      <c r="AB154" s="867"/>
      <c r="AC154" s="49"/>
      <c r="AD154" s="867"/>
      <c r="AE154" s="49"/>
      <c r="AF154" s="867"/>
      <c r="AG154" s="50"/>
      <c r="AH154" s="861"/>
      <c r="AI154" s="104">
        <f t="shared" si="545"/>
        <v>0</v>
      </c>
      <c r="AJ154" s="51"/>
      <c r="AK154" s="52"/>
      <c r="AL154" s="52"/>
      <c r="AM154" s="52"/>
      <c r="AN154" s="52"/>
      <c r="AO154" s="52"/>
      <c r="AP154" s="53">
        <f t="shared" si="546"/>
        <v>0</v>
      </c>
      <c r="AQ154" s="54"/>
      <c r="AR154" s="52"/>
      <c r="AS154" s="53">
        <f t="shared" si="547"/>
        <v>0</v>
      </c>
      <c r="AT154" s="54"/>
      <c r="AU154" s="52"/>
      <c r="AV154" s="52"/>
      <c r="AW154" s="52"/>
      <c r="AX154" s="55"/>
      <c r="AY154" s="56"/>
      <c r="AZ154" s="56"/>
      <c r="BA154" s="57"/>
    </row>
    <row r="155" spans="1:53" ht="17.25" hidden="1" customHeight="1" x14ac:dyDescent="0.2">
      <c r="A155" s="933"/>
      <c r="B155" s="936"/>
      <c r="C155" s="939"/>
      <c r="D155" s="942"/>
      <c r="E155" s="948"/>
      <c r="F155" s="945"/>
      <c r="G155" s="967"/>
      <c r="H155" s="951"/>
      <c r="I155" s="955"/>
      <c r="J155" s="956"/>
      <c r="K155" s="982"/>
      <c r="L155" s="985"/>
      <c r="M155" s="178"/>
      <c r="N155" s="179"/>
      <c r="O155" s="180"/>
      <c r="P155" s="107"/>
      <c r="Q155" s="108"/>
      <c r="R155" s="864"/>
      <c r="S155" s="109"/>
      <c r="T155" s="867"/>
      <c r="U155" s="110"/>
      <c r="V155" s="867"/>
      <c r="W155" s="110"/>
      <c r="X155" s="867"/>
      <c r="Y155" s="110"/>
      <c r="Z155" s="867"/>
      <c r="AA155" s="110"/>
      <c r="AB155" s="867"/>
      <c r="AC155" s="110"/>
      <c r="AD155" s="867"/>
      <c r="AE155" s="110"/>
      <c r="AF155" s="867"/>
      <c r="AG155" s="111"/>
      <c r="AH155" s="862"/>
      <c r="AI155" s="104">
        <f t="shared" si="545"/>
        <v>0</v>
      </c>
      <c r="AJ155" s="112"/>
      <c r="AK155" s="113"/>
      <c r="AL155" s="113"/>
      <c r="AM155" s="113"/>
      <c r="AN155" s="113"/>
      <c r="AO155" s="113"/>
      <c r="AP155" s="53">
        <f t="shared" si="546"/>
        <v>0</v>
      </c>
      <c r="AQ155" s="114"/>
      <c r="AR155" s="113"/>
      <c r="AS155" s="53">
        <f>SUM(AQ155:AR155)</f>
        <v>0</v>
      </c>
      <c r="AT155" s="114"/>
      <c r="AU155" s="113"/>
      <c r="AV155" s="113"/>
      <c r="AW155" s="113"/>
      <c r="AX155" s="115"/>
      <c r="AY155" s="116"/>
      <c r="AZ155" s="116"/>
      <c r="BA155" s="117"/>
    </row>
    <row r="156" spans="1:53" ht="9.9499999999999993" hidden="1" customHeight="1" thickBot="1" x14ac:dyDescent="0.25">
      <c r="A156" s="934"/>
      <c r="B156" s="937"/>
      <c r="C156" s="940"/>
      <c r="D156" s="943"/>
      <c r="E156" s="949"/>
      <c r="F156" s="946"/>
      <c r="G156" s="968"/>
      <c r="H156" s="952"/>
      <c r="I156" s="957"/>
      <c r="J156" s="958"/>
      <c r="K156" s="983"/>
      <c r="L156" s="986"/>
      <c r="M156" s="181"/>
      <c r="N156" s="182"/>
      <c r="O156" s="183"/>
      <c r="P156" s="118"/>
      <c r="Q156" s="118"/>
      <c r="R156" s="865"/>
      <c r="S156" s="184"/>
      <c r="T156" s="868"/>
      <c r="U156" s="185"/>
      <c r="V156" s="868"/>
      <c r="W156" s="185"/>
      <c r="X156" s="868"/>
      <c r="Y156" s="185"/>
      <c r="Z156" s="868"/>
      <c r="AA156" s="185"/>
      <c r="AB156" s="868"/>
      <c r="AC156" s="185"/>
      <c r="AD156" s="868"/>
      <c r="AE156" s="185"/>
      <c r="AF156" s="868"/>
      <c r="AG156" s="186"/>
      <c r="AH156" s="119"/>
      <c r="AI156" s="120"/>
      <c r="AJ156" s="187"/>
      <c r="AK156" s="188"/>
      <c r="AL156" s="188"/>
      <c r="AM156" s="188"/>
      <c r="AN156" s="188"/>
      <c r="AO156" s="188"/>
      <c r="AP156" s="121"/>
      <c r="AQ156" s="189"/>
      <c r="AR156" s="188"/>
      <c r="AS156" s="121"/>
      <c r="AT156" s="189"/>
      <c r="AU156" s="188"/>
      <c r="AV156" s="188"/>
      <c r="AW156" s="188"/>
      <c r="AX156" s="190"/>
      <c r="AY156" s="191"/>
      <c r="AZ156" s="191"/>
      <c r="BA156" s="192"/>
    </row>
    <row r="157" spans="1:53" ht="6" hidden="1" customHeight="1" x14ac:dyDescent="0.2">
      <c r="A157" s="157"/>
      <c r="B157" s="193"/>
      <c r="C157" s="193"/>
      <c r="D157" s="193"/>
      <c r="E157" s="193"/>
      <c r="F157" s="193"/>
      <c r="G157" s="193"/>
      <c r="H157" s="193"/>
      <c r="I157" s="965"/>
      <c r="J157" s="965"/>
      <c r="K157" s="193"/>
      <c r="L157" s="193"/>
      <c r="M157" s="193"/>
      <c r="N157" s="193"/>
      <c r="O157" s="193"/>
      <c r="P157" s="193"/>
      <c r="Q157" s="193"/>
      <c r="R157" s="193"/>
      <c r="S157" s="193"/>
      <c r="T157" s="193"/>
      <c r="U157" s="193"/>
      <c r="V157" s="193"/>
      <c r="W157" s="193"/>
      <c r="X157" s="193"/>
      <c r="Y157" s="193"/>
      <c r="Z157" s="193"/>
      <c r="AA157" s="193"/>
      <c r="AB157" s="193"/>
      <c r="AC157" s="193"/>
      <c r="AD157" s="193"/>
      <c r="AE157" s="193"/>
      <c r="AF157" s="193"/>
      <c r="AG157" s="193"/>
      <c r="AH157" s="193"/>
      <c r="AI157" s="194"/>
      <c r="AJ157" s="194"/>
      <c r="AK157" s="194"/>
      <c r="AL157" s="194"/>
      <c r="AM157" s="194"/>
      <c r="AN157" s="194"/>
      <c r="AO157" s="195"/>
      <c r="AP157" s="194"/>
      <c r="AQ157" s="194"/>
      <c r="AR157" s="194"/>
      <c r="AS157" s="194"/>
      <c r="AT157" s="194"/>
      <c r="AU157" s="194"/>
      <c r="AV157" s="194"/>
      <c r="AW157" s="194"/>
      <c r="AX157" s="194"/>
      <c r="AY157" s="194"/>
      <c r="AZ157" s="194"/>
      <c r="BA157" s="157"/>
    </row>
    <row r="158" spans="1:53" ht="72" hidden="1" customHeight="1" x14ac:dyDescent="0.2">
      <c r="A158" s="932">
        <v>17</v>
      </c>
      <c r="B158" s="162" t="s">
        <v>1710</v>
      </c>
      <c r="C158" s="163" t="s">
        <v>1711</v>
      </c>
      <c r="D158" s="164" t="s">
        <v>21</v>
      </c>
      <c r="E158" s="164" t="s">
        <v>1899</v>
      </c>
      <c r="F158" s="163" t="s">
        <v>1712</v>
      </c>
      <c r="G158" s="165" t="s">
        <v>1680</v>
      </c>
      <c r="H158" s="165" t="s">
        <v>1681</v>
      </c>
      <c r="I158" s="166" t="s">
        <v>1915</v>
      </c>
      <c r="J158" s="167">
        <f>+$N$3</f>
        <v>2017</v>
      </c>
      <c r="K158" s="165" t="s">
        <v>1932</v>
      </c>
      <c r="L158" s="166" t="s">
        <v>1933</v>
      </c>
      <c r="M158" s="163" t="s">
        <v>1713</v>
      </c>
      <c r="N158" s="163" t="s">
        <v>1714</v>
      </c>
      <c r="O158" s="163" t="s">
        <v>1715</v>
      </c>
      <c r="P158" s="163" t="s">
        <v>1716</v>
      </c>
      <c r="Q158" s="163" t="s">
        <v>1717</v>
      </c>
      <c r="R158" s="168">
        <f t="shared" ref="R158" si="548">SUM(R159:R165)</f>
        <v>0</v>
      </c>
      <c r="S158" s="169">
        <f t="shared" ref="S158" si="549">SUM(S159:S165)</f>
        <v>0</v>
      </c>
      <c r="T158" s="170">
        <f t="shared" ref="T158" si="550">SUM(T159:T165)</f>
        <v>0</v>
      </c>
      <c r="U158" s="171">
        <f t="shared" ref="U158" si="551">SUM(U159:U165)</f>
        <v>0</v>
      </c>
      <c r="V158" s="170">
        <f t="shared" ref="V158" si="552">SUM(V159:V165)</f>
        <v>0</v>
      </c>
      <c r="W158" s="171">
        <f t="shared" ref="W158" si="553">SUM(W159:W165)</f>
        <v>0</v>
      </c>
      <c r="X158" s="170">
        <f t="shared" ref="X158" si="554">SUM(X159:X165)</f>
        <v>0</v>
      </c>
      <c r="Y158" s="171">
        <f t="shared" ref="Y158" si="555">SUM(Y159:Y165)</f>
        <v>0</v>
      </c>
      <c r="Z158" s="170">
        <f t="shared" ref="Z158" si="556">SUM(Z159:Z165)</f>
        <v>0</v>
      </c>
      <c r="AA158" s="171">
        <f t="shared" ref="AA158" si="557">SUM(AA159:AA165)</f>
        <v>0</v>
      </c>
      <c r="AB158" s="170">
        <f t="shared" ref="AB158" si="558">SUM(AB159:AB165)</f>
        <v>0</v>
      </c>
      <c r="AC158" s="171">
        <f t="shared" ref="AC158" si="559">SUM(AC159:AC165)</f>
        <v>0</v>
      </c>
      <c r="AD158" s="170">
        <f t="shared" ref="AD158" si="560">SUM(AD159:AD165)</f>
        <v>0</v>
      </c>
      <c r="AE158" s="171">
        <f t="shared" ref="AE158" si="561">SUM(AE159:AE165)</f>
        <v>0</v>
      </c>
      <c r="AF158" s="170">
        <f t="shared" ref="AF158" si="562">SUM(AF159:AF165)</f>
        <v>0</v>
      </c>
      <c r="AG158" s="172">
        <f t="shared" ref="AG158" si="563">SUM(AG159:AG165)</f>
        <v>0</v>
      </c>
      <c r="AH158" s="173">
        <f t="shared" ref="AH158" si="564">SUM(AH159:AH165)</f>
        <v>0</v>
      </c>
      <c r="AI158" s="174">
        <f t="shared" ref="AI158" si="565">SUM(AI159:AI165)</f>
        <v>0</v>
      </c>
      <c r="AJ158" s="41">
        <f t="shared" ref="AJ158" si="566">SUM(AJ159:AJ165)</f>
        <v>0</v>
      </c>
      <c r="AK158" s="42">
        <f t="shared" ref="AK158" si="567">SUM(AK159:AK165)</f>
        <v>0</v>
      </c>
      <c r="AL158" s="42">
        <f t="shared" ref="AL158" si="568">SUM(AL159:AL165)</f>
        <v>0</v>
      </c>
      <c r="AM158" s="42">
        <f t="shared" ref="AM158" si="569">SUM(AM159:AM165)</f>
        <v>0</v>
      </c>
      <c r="AN158" s="42">
        <f t="shared" ref="AN158" si="570">SUM(AN159:AN165)</f>
        <v>0</v>
      </c>
      <c r="AO158" s="42">
        <f t="shared" ref="AO158" si="571">SUM(AO159:AO165)</f>
        <v>0</v>
      </c>
      <c r="AP158" s="43">
        <f t="shared" ref="AP158" si="572">SUM(AP159:AP165)</f>
        <v>0</v>
      </c>
      <c r="AQ158" s="105">
        <f t="shared" ref="AQ158" si="573">SUM(AQ159:AQ165)</f>
        <v>0</v>
      </c>
      <c r="AR158" s="42">
        <f t="shared" ref="AR158" si="574">SUM(AR159:AR165)</f>
        <v>0</v>
      </c>
      <c r="AS158" s="43">
        <f t="shared" ref="AS158" si="575">SUM(AS159:AS165)</f>
        <v>0</v>
      </c>
      <c r="AT158" s="105">
        <f t="shared" ref="AT158" si="576">SUM(AT159:AT165)</f>
        <v>0</v>
      </c>
      <c r="AU158" s="42">
        <f t="shared" ref="AU158" si="577">SUM(AU159:AU165)</f>
        <v>0</v>
      </c>
      <c r="AV158" s="42">
        <f t="shared" ref="AV158" si="578">SUM(AV159:AV165)</f>
        <v>0</v>
      </c>
      <c r="AW158" s="42">
        <f t="shared" ref="AW158" si="579">SUM(AW159:AW165)</f>
        <v>0</v>
      </c>
      <c r="AX158" s="106">
        <f t="shared" ref="AX158" si="580">SUM(AX159:AX165)</f>
        <v>0</v>
      </c>
      <c r="AY158" s="44" t="s">
        <v>1687</v>
      </c>
      <c r="AZ158" s="44" t="s">
        <v>1688</v>
      </c>
      <c r="BA158" s="45" t="s">
        <v>1689</v>
      </c>
    </row>
    <row r="159" spans="1:53" ht="17.25" hidden="1" customHeight="1" x14ac:dyDescent="0.2">
      <c r="A159" s="933"/>
      <c r="B159" s="935" t="str">
        <f>VLOOKUP($D$9,'PROYECTOS REGISTRADOS'!$A$2:$D$82,4,0)</f>
        <v>Mejoramiento de las condiciones de movilidad del Municipio a través de una inversión per cápita en el sector. Tocancipá,Cundinamarca, Centro Oriente</v>
      </c>
      <c r="C159" s="938" t="str">
        <f>VLOOKUP($D$9,'PROYECTOS REGISTRADOS'!$A$2:$D$82,3,0)</f>
        <v>2016-25817-0028</v>
      </c>
      <c r="D159" s="941"/>
      <c r="E159" s="947" t="str">
        <f>IF(D159=0,"0-0",(VLOOKUP(D159,'CONSOLIDADO PLAN DESARROLLO'!$EL$9:$ET$304,2,0)))</f>
        <v>0-0</v>
      </c>
      <c r="F159" s="944" t="str">
        <f>IF(D159=0,"0-0",(VLOOKUP(D159,'CONSOLIDADO PLAN DESARROLLO'!$EL$9:$ET$304,3,0)))</f>
        <v>0-0</v>
      </c>
      <c r="G159" s="966" t="str">
        <f>IF(D159=0,"0-0",(VLOOKUP(D159,'CONSOLIDADO PLAN DESARROLLO'!$EL$9:$ET$304,4,0)))</f>
        <v>0-0</v>
      </c>
      <c r="H159" s="950" t="str">
        <f>IF(D159=0,"0-0",(VLOOKUP(D159,'CONSOLIDADO PLAN DESARROLLO'!$EL$9:$ET$304,5,0)))</f>
        <v>0-0</v>
      </c>
      <c r="I159" s="953" t="str">
        <f>IF(D159=0,"0-0",(VLOOKUP(D159,'CONSOLIDADO PLAN DESARROLLO'!$EL$9:$ET$304,$R$3,0)))</f>
        <v>0-0</v>
      </c>
      <c r="J159" s="954"/>
      <c r="K159" s="981"/>
      <c r="L159" s="984"/>
      <c r="M159" s="175"/>
      <c r="N159" s="176"/>
      <c r="O159" s="177"/>
      <c r="P159" s="46"/>
      <c r="Q159" s="47"/>
      <c r="R159" s="863"/>
      <c r="S159" s="48"/>
      <c r="T159" s="866"/>
      <c r="U159" s="49"/>
      <c r="V159" s="866"/>
      <c r="W159" s="49"/>
      <c r="X159" s="866"/>
      <c r="Y159" s="49"/>
      <c r="Z159" s="866"/>
      <c r="AA159" s="49"/>
      <c r="AB159" s="866"/>
      <c r="AC159" s="49"/>
      <c r="AD159" s="866"/>
      <c r="AE159" s="49"/>
      <c r="AF159" s="866"/>
      <c r="AG159" s="50"/>
      <c r="AH159" s="860">
        <f>+R159+T159+V159+X159+Z159+AB159+AD159+AF159</f>
        <v>0</v>
      </c>
      <c r="AI159" s="104">
        <f t="shared" ref="AI159:AI164" si="581">AC159+AE159+AG159+S159+U159+W159+Y159+AA159</f>
        <v>0</v>
      </c>
      <c r="AJ159" s="51"/>
      <c r="AK159" s="52"/>
      <c r="AL159" s="52"/>
      <c r="AM159" s="52"/>
      <c r="AN159" s="52"/>
      <c r="AO159" s="52"/>
      <c r="AP159" s="53">
        <f t="shared" ref="AP159:AP164" si="582">SUM(AJ159:AO159)</f>
        <v>0</v>
      </c>
      <c r="AQ159" s="54"/>
      <c r="AR159" s="52"/>
      <c r="AS159" s="53">
        <f t="shared" ref="AS159:AS163" si="583">SUM(AQ159:AR159)</f>
        <v>0</v>
      </c>
      <c r="AT159" s="54"/>
      <c r="AU159" s="52"/>
      <c r="AV159" s="52"/>
      <c r="AW159" s="52"/>
      <c r="AX159" s="55"/>
      <c r="AY159" s="56"/>
      <c r="AZ159" s="56"/>
      <c r="BA159" s="57"/>
    </row>
    <row r="160" spans="1:53" ht="17.25" hidden="1" customHeight="1" x14ac:dyDescent="0.2">
      <c r="A160" s="933"/>
      <c r="B160" s="935"/>
      <c r="C160" s="938"/>
      <c r="D160" s="941"/>
      <c r="E160" s="948"/>
      <c r="F160" s="944"/>
      <c r="G160" s="966"/>
      <c r="H160" s="950"/>
      <c r="I160" s="955"/>
      <c r="J160" s="956"/>
      <c r="K160" s="981"/>
      <c r="L160" s="985"/>
      <c r="M160" s="175"/>
      <c r="N160" s="176"/>
      <c r="O160" s="177"/>
      <c r="P160" s="46"/>
      <c r="Q160" s="47"/>
      <c r="R160" s="864"/>
      <c r="S160" s="48"/>
      <c r="T160" s="867"/>
      <c r="U160" s="49"/>
      <c r="V160" s="867"/>
      <c r="W160" s="49"/>
      <c r="X160" s="867"/>
      <c r="Y160" s="49"/>
      <c r="Z160" s="867"/>
      <c r="AA160" s="49"/>
      <c r="AB160" s="867"/>
      <c r="AC160" s="49"/>
      <c r="AD160" s="867"/>
      <c r="AE160" s="49"/>
      <c r="AF160" s="867"/>
      <c r="AG160" s="50"/>
      <c r="AH160" s="861"/>
      <c r="AI160" s="104">
        <f t="shared" si="581"/>
        <v>0</v>
      </c>
      <c r="AJ160" s="51"/>
      <c r="AK160" s="52"/>
      <c r="AL160" s="52"/>
      <c r="AM160" s="52"/>
      <c r="AN160" s="52"/>
      <c r="AO160" s="52"/>
      <c r="AP160" s="53">
        <f t="shared" si="582"/>
        <v>0</v>
      </c>
      <c r="AQ160" s="54"/>
      <c r="AR160" s="52"/>
      <c r="AS160" s="53">
        <f t="shared" si="583"/>
        <v>0</v>
      </c>
      <c r="AT160" s="54"/>
      <c r="AU160" s="52"/>
      <c r="AV160" s="52"/>
      <c r="AW160" s="52"/>
      <c r="AX160" s="55"/>
      <c r="AY160" s="56"/>
      <c r="AZ160" s="56"/>
      <c r="BA160" s="57"/>
    </row>
    <row r="161" spans="1:53" ht="17.25" hidden="1" customHeight="1" x14ac:dyDescent="0.2">
      <c r="A161" s="933"/>
      <c r="B161" s="935"/>
      <c r="C161" s="938"/>
      <c r="D161" s="941"/>
      <c r="E161" s="948"/>
      <c r="F161" s="944"/>
      <c r="G161" s="966"/>
      <c r="H161" s="950"/>
      <c r="I161" s="955"/>
      <c r="J161" s="956"/>
      <c r="K161" s="981"/>
      <c r="L161" s="985"/>
      <c r="M161" s="175"/>
      <c r="N161" s="176"/>
      <c r="O161" s="177"/>
      <c r="P161" s="46"/>
      <c r="Q161" s="47"/>
      <c r="R161" s="864"/>
      <c r="S161" s="48"/>
      <c r="T161" s="867"/>
      <c r="U161" s="49"/>
      <c r="V161" s="867"/>
      <c r="W161" s="49"/>
      <c r="X161" s="867"/>
      <c r="Y161" s="49"/>
      <c r="Z161" s="867"/>
      <c r="AA161" s="49"/>
      <c r="AB161" s="867"/>
      <c r="AC161" s="49"/>
      <c r="AD161" s="867"/>
      <c r="AE161" s="49"/>
      <c r="AF161" s="867"/>
      <c r="AG161" s="50"/>
      <c r="AH161" s="861"/>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933"/>
      <c r="B162" s="935"/>
      <c r="C162" s="938"/>
      <c r="D162" s="941"/>
      <c r="E162" s="948"/>
      <c r="F162" s="944"/>
      <c r="G162" s="966"/>
      <c r="H162" s="950"/>
      <c r="I162" s="955"/>
      <c r="J162" s="956"/>
      <c r="K162" s="981"/>
      <c r="L162" s="985"/>
      <c r="M162" s="175"/>
      <c r="N162" s="176"/>
      <c r="O162" s="177"/>
      <c r="P162" s="46"/>
      <c r="Q162" s="47"/>
      <c r="R162" s="864"/>
      <c r="S162" s="48"/>
      <c r="T162" s="867"/>
      <c r="U162" s="49"/>
      <c r="V162" s="867"/>
      <c r="W162" s="49"/>
      <c r="X162" s="867"/>
      <c r="Y162" s="49"/>
      <c r="Z162" s="867"/>
      <c r="AA162" s="49"/>
      <c r="AB162" s="867"/>
      <c r="AC162" s="49"/>
      <c r="AD162" s="867"/>
      <c r="AE162" s="49"/>
      <c r="AF162" s="867"/>
      <c r="AG162" s="50"/>
      <c r="AH162" s="861"/>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933"/>
      <c r="B163" s="935"/>
      <c r="C163" s="938"/>
      <c r="D163" s="941"/>
      <c r="E163" s="948"/>
      <c r="F163" s="944"/>
      <c r="G163" s="966"/>
      <c r="H163" s="950"/>
      <c r="I163" s="955"/>
      <c r="J163" s="956"/>
      <c r="K163" s="981"/>
      <c r="L163" s="985"/>
      <c r="M163" s="175"/>
      <c r="N163" s="176"/>
      <c r="O163" s="177"/>
      <c r="P163" s="46"/>
      <c r="Q163" s="47"/>
      <c r="R163" s="864"/>
      <c r="S163" s="48"/>
      <c r="T163" s="867"/>
      <c r="U163" s="49"/>
      <c r="V163" s="867"/>
      <c r="W163" s="49"/>
      <c r="X163" s="867"/>
      <c r="Y163" s="49"/>
      <c r="Z163" s="867"/>
      <c r="AA163" s="49"/>
      <c r="AB163" s="867"/>
      <c r="AC163" s="49"/>
      <c r="AD163" s="867"/>
      <c r="AE163" s="49"/>
      <c r="AF163" s="867"/>
      <c r="AG163" s="50"/>
      <c r="AH163" s="861"/>
      <c r="AI163" s="104">
        <f t="shared" si="581"/>
        <v>0</v>
      </c>
      <c r="AJ163" s="51"/>
      <c r="AK163" s="52"/>
      <c r="AL163" s="52"/>
      <c r="AM163" s="52"/>
      <c r="AN163" s="52"/>
      <c r="AO163" s="52"/>
      <c r="AP163" s="53">
        <f t="shared" si="582"/>
        <v>0</v>
      </c>
      <c r="AQ163" s="54"/>
      <c r="AR163" s="52"/>
      <c r="AS163" s="53">
        <f t="shared" si="583"/>
        <v>0</v>
      </c>
      <c r="AT163" s="54"/>
      <c r="AU163" s="52"/>
      <c r="AV163" s="52"/>
      <c r="AW163" s="52"/>
      <c r="AX163" s="55"/>
      <c r="AY163" s="56"/>
      <c r="AZ163" s="56"/>
      <c r="BA163" s="57"/>
    </row>
    <row r="164" spans="1:53" ht="17.25" hidden="1" customHeight="1" x14ac:dyDescent="0.2">
      <c r="A164" s="933"/>
      <c r="B164" s="936"/>
      <c r="C164" s="939"/>
      <c r="D164" s="942"/>
      <c r="E164" s="948"/>
      <c r="F164" s="945"/>
      <c r="G164" s="967"/>
      <c r="H164" s="951"/>
      <c r="I164" s="955"/>
      <c r="J164" s="956"/>
      <c r="K164" s="982"/>
      <c r="L164" s="985"/>
      <c r="M164" s="178"/>
      <c r="N164" s="179"/>
      <c r="O164" s="180"/>
      <c r="P164" s="107"/>
      <c r="Q164" s="108"/>
      <c r="R164" s="864"/>
      <c r="S164" s="109"/>
      <c r="T164" s="867"/>
      <c r="U164" s="110"/>
      <c r="V164" s="867"/>
      <c r="W164" s="110"/>
      <c r="X164" s="867"/>
      <c r="Y164" s="110"/>
      <c r="Z164" s="867"/>
      <c r="AA164" s="110"/>
      <c r="AB164" s="867"/>
      <c r="AC164" s="110"/>
      <c r="AD164" s="867"/>
      <c r="AE164" s="110"/>
      <c r="AF164" s="867"/>
      <c r="AG164" s="111"/>
      <c r="AH164" s="862"/>
      <c r="AI164" s="104">
        <f t="shared" si="581"/>
        <v>0</v>
      </c>
      <c r="AJ164" s="112"/>
      <c r="AK164" s="113"/>
      <c r="AL164" s="113"/>
      <c r="AM164" s="113"/>
      <c r="AN164" s="113"/>
      <c r="AO164" s="113"/>
      <c r="AP164" s="53">
        <f t="shared" si="582"/>
        <v>0</v>
      </c>
      <c r="AQ164" s="114"/>
      <c r="AR164" s="113"/>
      <c r="AS164" s="53">
        <f>SUM(AQ164:AR164)</f>
        <v>0</v>
      </c>
      <c r="AT164" s="114"/>
      <c r="AU164" s="113"/>
      <c r="AV164" s="113"/>
      <c r="AW164" s="113"/>
      <c r="AX164" s="115"/>
      <c r="AY164" s="116"/>
      <c r="AZ164" s="116"/>
      <c r="BA164" s="117"/>
    </row>
    <row r="165" spans="1:53" ht="9.9499999999999993" hidden="1" customHeight="1" thickBot="1" x14ac:dyDescent="0.25">
      <c r="A165" s="934"/>
      <c r="B165" s="937"/>
      <c r="C165" s="940"/>
      <c r="D165" s="943"/>
      <c r="E165" s="949"/>
      <c r="F165" s="946"/>
      <c r="G165" s="968"/>
      <c r="H165" s="952"/>
      <c r="I165" s="957"/>
      <c r="J165" s="958"/>
      <c r="K165" s="983"/>
      <c r="L165" s="986"/>
      <c r="M165" s="181"/>
      <c r="N165" s="182"/>
      <c r="O165" s="183"/>
      <c r="P165" s="118"/>
      <c r="Q165" s="118"/>
      <c r="R165" s="865"/>
      <c r="S165" s="184"/>
      <c r="T165" s="868"/>
      <c r="U165" s="185"/>
      <c r="V165" s="868"/>
      <c r="W165" s="185"/>
      <c r="X165" s="868"/>
      <c r="Y165" s="185"/>
      <c r="Z165" s="868"/>
      <c r="AA165" s="185"/>
      <c r="AB165" s="868"/>
      <c r="AC165" s="185"/>
      <c r="AD165" s="868"/>
      <c r="AE165" s="185"/>
      <c r="AF165" s="868"/>
      <c r="AG165" s="186"/>
      <c r="AH165" s="119"/>
      <c r="AI165" s="120"/>
      <c r="AJ165" s="187"/>
      <c r="AK165" s="188"/>
      <c r="AL165" s="188"/>
      <c r="AM165" s="188"/>
      <c r="AN165" s="188"/>
      <c r="AO165" s="188"/>
      <c r="AP165" s="121"/>
      <c r="AQ165" s="189"/>
      <c r="AR165" s="188"/>
      <c r="AS165" s="121"/>
      <c r="AT165" s="189"/>
      <c r="AU165" s="188"/>
      <c r="AV165" s="188"/>
      <c r="AW165" s="188"/>
      <c r="AX165" s="190"/>
      <c r="AY165" s="191"/>
      <c r="AZ165" s="191"/>
      <c r="BA165" s="192"/>
    </row>
    <row r="166" spans="1:53" ht="6" hidden="1" customHeight="1" x14ac:dyDescent="0.2">
      <c r="A166" s="157"/>
      <c r="B166" s="193"/>
      <c r="C166" s="193"/>
      <c r="D166" s="193"/>
      <c r="E166" s="193"/>
      <c r="F166" s="193"/>
      <c r="G166" s="193"/>
      <c r="H166" s="193"/>
      <c r="I166" s="965"/>
      <c r="J166" s="965"/>
      <c r="K166" s="193"/>
      <c r="L166" s="193"/>
      <c r="M166" s="193"/>
      <c r="N166" s="193"/>
      <c r="O166" s="193"/>
      <c r="P166" s="193"/>
      <c r="Q166" s="193"/>
      <c r="R166" s="193"/>
      <c r="S166" s="193"/>
      <c r="T166" s="193"/>
      <c r="U166" s="193"/>
      <c r="V166" s="193"/>
      <c r="W166" s="193"/>
      <c r="X166" s="193"/>
      <c r="Y166" s="193"/>
      <c r="Z166" s="193"/>
      <c r="AA166" s="193"/>
      <c r="AB166" s="193"/>
      <c r="AC166" s="193"/>
      <c r="AD166" s="193"/>
      <c r="AE166" s="193"/>
      <c r="AF166" s="193"/>
      <c r="AG166" s="193"/>
      <c r="AH166" s="193"/>
      <c r="AI166" s="194"/>
      <c r="AJ166" s="194"/>
      <c r="AK166" s="194"/>
      <c r="AL166" s="194"/>
      <c r="AM166" s="194"/>
      <c r="AN166" s="194"/>
      <c r="AO166" s="195"/>
      <c r="AP166" s="194"/>
      <c r="AQ166" s="194"/>
      <c r="AR166" s="194"/>
      <c r="AS166" s="194"/>
      <c r="AT166" s="194"/>
      <c r="AU166" s="194"/>
      <c r="AV166" s="194"/>
      <c r="AW166" s="194"/>
      <c r="AX166" s="194"/>
      <c r="AY166" s="194"/>
      <c r="AZ166" s="194"/>
      <c r="BA166" s="157"/>
    </row>
    <row r="167" spans="1:53" ht="72" hidden="1" customHeight="1" x14ac:dyDescent="0.2">
      <c r="A167" s="932">
        <v>18</v>
      </c>
      <c r="B167" s="162" t="s">
        <v>1710</v>
      </c>
      <c r="C167" s="163" t="s">
        <v>1711</v>
      </c>
      <c r="D167" s="164" t="s">
        <v>21</v>
      </c>
      <c r="E167" s="164" t="s">
        <v>1899</v>
      </c>
      <c r="F167" s="163" t="s">
        <v>1712</v>
      </c>
      <c r="G167" s="165" t="s">
        <v>1680</v>
      </c>
      <c r="H167" s="165" t="s">
        <v>1681</v>
      </c>
      <c r="I167" s="166" t="s">
        <v>1915</v>
      </c>
      <c r="J167" s="167">
        <f>+$N$3</f>
        <v>2017</v>
      </c>
      <c r="K167" s="165" t="s">
        <v>1932</v>
      </c>
      <c r="L167" s="166" t="s">
        <v>1933</v>
      </c>
      <c r="M167" s="163" t="s">
        <v>1713</v>
      </c>
      <c r="N167" s="163" t="s">
        <v>1714</v>
      </c>
      <c r="O167" s="163" t="s">
        <v>1715</v>
      </c>
      <c r="P167" s="163" t="s">
        <v>1716</v>
      </c>
      <c r="Q167" s="163" t="s">
        <v>1717</v>
      </c>
      <c r="R167" s="168">
        <f t="shared" ref="R167" si="584">SUM(R168:R174)</f>
        <v>0</v>
      </c>
      <c r="S167" s="169">
        <f t="shared" ref="S167" si="585">SUM(S168:S174)</f>
        <v>0</v>
      </c>
      <c r="T167" s="170">
        <f t="shared" ref="T167" si="586">SUM(T168:T174)</f>
        <v>0</v>
      </c>
      <c r="U167" s="171">
        <f t="shared" ref="U167" si="587">SUM(U168:U174)</f>
        <v>0</v>
      </c>
      <c r="V167" s="170">
        <f t="shared" ref="V167" si="588">SUM(V168:V174)</f>
        <v>0</v>
      </c>
      <c r="W167" s="171">
        <f t="shared" ref="W167" si="589">SUM(W168:W174)</f>
        <v>0</v>
      </c>
      <c r="X167" s="170">
        <f t="shared" ref="X167" si="590">SUM(X168:X174)</f>
        <v>0</v>
      </c>
      <c r="Y167" s="171">
        <f t="shared" ref="Y167" si="591">SUM(Y168:Y174)</f>
        <v>0</v>
      </c>
      <c r="Z167" s="170">
        <f t="shared" ref="Z167" si="592">SUM(Z168:Z174)</f>
        <v>0</v>
      </c>
      <c r="AA167" s="171">
        <f t="shared" ref="AA167" si="593">SUM(AA168:AA174)</f>
        <v>0</v>
      </c>
      <c r="AB167" s="170">
        <f t="shared" ref="AB167" si="594">SUM(AB168:AB174)</f>
        <v>0</v>
      </c>
      <c r="AC167" s="171">
        <f t="shared" ref="AC167" si="595">SUM(AC168:AC174)</f>
        <v>0</v>
      </c>
      <c r="AD167" s="170">
        <f t="shared" ref="AD167" si="596">SUM(AD168:AD174)</f>
        <v>0</v>
      </c>
      <c r="AE167" s="171">
        <f t="shared" ref="AE167" si="597">SUM(AE168:AE174)</f>
        <v>0</v>
      </c>
      <c r="AF167" s="170">
        <f t="shared" ref="AF167" si="598">SUM(AF168:AF174)</f>
        <v>0</v>
      </c>
      <c r="AG167" s="172">
        <f t="shared" ref="AG167" si="599">SUM(AG168:AG174)</f>
        <v>0</v>
      </c>
      <c r="AH167" s="173">
        <f t="shared" ref="AH167" si="600">SUM(AH168:AH174)</f>
        <v>0</v>
      </c>
      <c r="AI167" s="174">
        <f t="shared" ref="AI167" si="601">SUM(AI168:AI174)</f>
        <v>0</v>
      </c>
      <c r="AJ167" s="41">
        <f t="shared" ref="AJ167" si="602">SUM(AJ168:AJ174)</f>
        <v>0</v>
      </c>
      <c r="AK167" s="42">
        <f t="shared" ref="AK167" si="603">SUM(AK168:AK174)</f>
        <v>0</v>
      </c>
      <c r="AL167" s="42">
        <f t="shared" ref="AL167" si="604">SUM(AL168:AL174)</f>
        <v>0</v>
      </c>
      <c r="AM167" s="42">
        <f t="shared" ref="AM167" si="605">SUM(AM168:AM174)</f>
        <v>0</v>
      </c>
      <c r="AN167" s="42">
        <f t="shared" ref="AN167" si="606">SUM(AN168:AN174)</f>
        <v>0</v>
      </c>
      <c r="AO167" s="42">
        <f t="shared" ref="AO167" si="607">SUM(AO168:AO174)</f>
        <v>0</v>
      </c>
      <c r="AP167" s="43">
        <f t="shared" ref="AP167" si="608">SUM(AP168:AP174)</f>
        <v>0</v>
      </c>
      <c r="AQ167" s="105">
        <f t="shared" ref="AQ167" si="609">SUM(AQ168:AQ174)</f>
        <v>0</v>
      </c>
      <c r="AR167" s="42">
        <f t="shared" ref="AR167" si="610">SUM(AR168:AR174)</f>
        <v>0</v>
      </c>
      <c r="AS167" s="43">
        <f t="shared" ref="AS167" si="611">SUM(AS168:AS174)</f>
        <v>0</v>
      </c>
      <c r="AT167" s="105">
        <f t="shared" ref="AT167" si="612">SUM(AT168:AT174)</f>
        <v>0</v>
      </c>
      <c r="AU167" s="42">
        <f t="shared" ref="AU167" si="613">SUM(AU168:AU174)</f>
        <v>0</v>
      </c>
      <c r="AV167" s="42">
        <f t="shared" ref="AV167" si="614">SUM(AV168:AV174)</f>
        <v>0</v>
      </c>
      <c r="AW167" s="42">
        <f t="shared" ref="AW167" si="615">SUM(AW168:AW174)</f>
        <v>0</v>
      </c>
      <c r="AX167" s="106">
        <f t="shared" ref="AX167" si="616">SUM(AX168:AX174)</f>
        <v>0</v>
      </c>
      <c r="AY167" s="44" t="s">
        <v>1687</v>
      </c>
      <c r="AZ167" s="44" t="s">
        <v>1688</v>
      </c>
      <c r="BA167" s="45" t="s">
        <v>1689</v>
      </c>
    </row>
    <row r="168" spans="1:53" ht="17.25" hidden="1" customHeight="1" x14ac:dyDescent="0.2">
      <c r="A168" s="933"/>
      <c r="B168" s="935" t="str">
        <f>VLOOKUP($D$9,'PROYECTOS REGISTRADOS'!$A$2:$D$82,4,0)</f>
        <v>Mejoramiento de las condiciones de movilidad del Municipio a través de una inversión per cápita en el sector. Tocancipá,Cundinamarca, Centro Oriente</v>
      </c>
      <c r="C168" s="938" t="str">
        <f>VLOOKUP($D$9,'PROYECTOS REGISTRADOS'!$A$2:$D$82,3,0)</f>
        <v>2016-25817-0028</v>
      </c>
      <c r="D168" s="941"/>
      <c r="E168" s="947" t="str">
        <f>IF(D168=0,"0-0",(VLOOKUP(D168,'CONSOLIDADO PLAN DESARROLLO'!$EL$9:$ET$304,2,0)))</f>
        <v>0-0</v>
      </c>
      <c r="F168" s="944" t="str">
        <f>IF(D168=0,"0-0",(VLOOKUP(D168,'CONSOLIDADO PLAN DESARROLLO'!$EL$9:$ET$304,3,0)))</f>
        <v>0-0</v>
      </c>
      <c r="G168" s="966" t="str">
        <f>IF(D168=0,"0-0",(VLOOKUP(D168,'CONSOLIDADO PLAN DESARROLLO'!$EL$9:$ET$304,4,0)))</f>
        <v>0-0</v>
      </c>
      <c r="H168" s="950" t="str">
        <f>IF(D168=0,"0-0",(VLOOKUP(D168,'CONSOLIDADO PLAN DESARROLLO'!$EL$9:$ET$304,5,0)))</f>
        <v>0-0</v>
      </c>
      <c r="I168" s="953" t="str">
        <f>IF(D168=0,"0-0",(VLOOKUP(D168,'CONSOLIDADO PLAN DESARROLLO'!$EL$9:$ET$304,$R$3,0)))</f>
        <v>0-0</v>
      </c>
      <c r="J168" s="954"/>
      <c r="K168" s="981"/>
      <c r="L168" s="984"/>
      <c r="M168" s="175"/>
      <c r="N168" s="176"/>
      <c r="O168" s="177"/>
      <c r="P168" s="46"/>
      <c r="Q168" s="47"/>
      <c r="R168" s="863"/>
      <c r="S168" s="48"/>
      <c r="T168" s="866"/>
      <c r="U168" s="49"/>
      <c r="V168" s="866"/>
      <c r="W168" s="49"/>
      <c r="X168" s="866"/>
      <c r="Y168" s="49"/>
      <c r="Z168" s="866"/>
      <c r="AA168" s="49"/>
      <c r="AB168" s="866"/>
      <c r="AC168" s="49"/>
      <c r="AD168" s="866"/>
      <c r="AE168" s="49"/>
      <c r="AF168" s="866"/>
      <c r="AG168" s="50"/>
      <c r="AH168" s="860">
        <f>+R168+T168+V168+X168+Z168+AB168+AD168+AF168</f>
        <v>0</v>
      </c>
      <c r="AI168" s="104">
        <f t="shared" ref="AI168:AI173" si="617">AC168+AE168+AG168+S168+U168+W168+Y168+AA168</f>
        <v>0</v>
      </c>
      <c r="AJ168" s="51"/>
      <c r="AK168" s="52"/>
      <c r="AL168" s="52"/>
      <c r="AM168" s="52"/>
      <c r="AN168" s="52"/>
      <c r="AO168" s="52"/>
      <c r="AP168" s="53">
        <f t="shared" ref="AP168:AP173" si="618">SUM(AJ168:AO168)</f>
        <v>0</v>
      </c>
      <c r="AQ168" s="54"/>
      <c r="AR168" s="52"/>
      <c r="AS168" s="53">
        <f t="shared" ref="AS168:AS172" si="619">SUM(AQ168:AR168)</f>
        <v>0</v>
      </c>
      <c r="AT168" s="54"/>
      <c r="AU168" s="52"/>
      <c r="AV168" s="52"/>
      <c r="AW168" s="52"/>
      <c r="AX168" s="55"/>
      <c r="AY168" s="56"/>
      <c r="AZ168" s="56"/>
      <c r="BA168" s="57"/>
    </row>
    <row r="169" spans="1:53" ht="17.25" hidden="1" customHeight="1" x14ac:dyDescent="0.2">
      <c r="A169" s="933"/>
      <c r="B169" s="935"/>
      <c r="C169" s="938"/>
      <c r="D169" s="941"/>
      <c r="E169" s="948"/>
      <c r="F169" s="944"/>
      <c r="G169" s="966"/>
      <c r="H169" s="950"/>
      <c r="I169" s="955"/>
      <c r="J169" s="956"/>
      <c r="K169" s="981"/>
      <c r="L169" s="985"/>
      <c r="M169" s="175"/>
      <c r="N169" s="176"/>
      <c r="O169" s="177"/>
      <c r="P169" s="46"/>
      <c r="Q169" s="47"/>
      <c r="R169" s="864"/>
      <c r="S169" s="48"/>
      <c r="T169" s="867"/>
      <c r="U169" s="49"/>
      <c r="V169" s="867"/>
      <c r="W169" s="49"/>
      <c r="X169" s="867"/>
      <c r="Y169" s="49"/>
      <c r="Z169" s="867"/>
      <c r="AA169" s="49"/>
      <c r="AB169" s="867"/>
      <c r="AC169" s="49"/>
      <c r="AD169" s="867"/>
      <c r="AE169" s="49"/>
      <c r="AF169" s="867"/>
      <c r="AG169" s="50"/>
      <c r="AH169" s="861"/>
      <c r="AI169" s="104">
        <f t="shared" si="617"/>
        <v>0</v>
      </c>
      <c r="AJ169" s="51"/>
      <c r="AK169" s="52"/>
      <c r="AL169" s="52"/>
      <c r="AM169" s="52"/>
      <c r="AN169" s="52"/>
      <c r="AO169" s="52"/>
      <c r="AP169" s="53">
        <f t="shared" si="618"/>
        <v>0</v>
      </c>
      <c r="AQ169" s="54"/>
      <c r="AR169" s="52"/>
      <c r="AS169" s="53">
        <f t="shared" si="619"/>
        <v>0</v>
      </c>
      <c r="AT169" s="54"/>
      <c r="AU169" s="52"/>
      <c r="AV169" s="52"/>
      <c r="AW169" s="52"/>
      <c r="AX169" s="55"/>
      <c r="AY169" s="56"/>
      <c r="AZ169" s="56"/>
      <c r="BA169" s="57"/>
    </row>
    <row r="170" spans="1:53" ht="17.25" hidden="1" customHeight="1" x14ac:dyDescent="0.2">
      <c r="A170" s="933"/>
      <c r="B170" s="935"/>
      <c r="C170" s="938"/>
      <c r="D170" s="941"/>
      <c r="E170" s="948"/>
      <c r="F170" s="944"/>
      <c r="G170" s="966"/>
      <c r="H170" s="950"/>
      <c r="I170" s="955"/>
      <c r="J170" s="956"/>
      <c r="K170" s="981"/>
      <c r="L170" s="985"/>
      <c r="M170" s="175"/>
      <c r="N170" s="176"/>
      <c r="O170" s="177"/>
      <c r="P170" s="46"/>
      <c r="Q170" s="47"/>
      <c r="R170" s="864"/>
      <c r="S170" s="48"/>
      <c r="T170" s="867"/>
      <c r="U170" s="49"/>
      <c r="V170" s="867"/>
      <c r="W170" s="49"/>
      <c r="X170" s="867"/>
      <c r="Y170" s="49"/>
      <c r="Z170" s="867"/>
      <c r="AA170" s="49"/>
      <c r="AB170" s="867"/>
      <c r="AC170" s="49"/>
      <c r="AD170" s="867"/>
      <c r="AE170" s="49"/>
      <c r="AF170" s="867"/>
      <c r="AG170" s="50"/>
      <c r="AH170" s="861"/>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933"/>
      <c r="B171" s="935"/>
      <c r="C171" s="938"/>
      <c r="D171" s="941"/>
      <c r="E171" s="948"/>
      <c r="F171" s="944"/>
      <c r="G171" s="966"/>
      <c r="H171" s="950"/>
      <c r="I171" s="955"/>
      <c r="J171" s="956"/>
      <c r="K171" s="981"/>
      <c r="L171" s="985"/>
      <c r="M171" s="175"/>
      <c r="N171" s="176"/>
      <c r="O171" s="177"/>
      <c r="P171" s="46"/>
      <c r="Q171" s="47"/>
      <c r="R171" s="864"/>
      <c r="S171" s="48"/>
      <c r="T171" s="867"/>
      <c r="U171" s="49"/>
      <c r="V171" s="867"/>
      <c r="W171" s="49"/>
      <c r="X171" s="867"/>
      <c r="Y171" s="49"/>
      <c r="Z171" s="867"/>
      <c r="AA171" s="49"/>
      <c r="AB171" s="867"/>
      <c r="AC171" s="49"/>
      <c r="AD171" s="867"/>
      <c r="AE171" s="49"/>
      <c r="AF171" s="867"/>
      <c r="AG171" s="50"/>
      <c r="AH171" s="861"/>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933"/>
      <c r="B172" s="935"/>
      <c r="C172" s="938"/>
      <c r="D172" s="941"/>
      <c r="E172" s="948"/>
      <c r="F172" s="944"/>
      <c r="G172" s="966"/>
      <c r="H172" s="950"/>
      <c r="I172" s="955"/>
      <c r="J172" s="956"/>
      <c r="K172" s="981"/>
      <c r="L172" s="985"/>
      <c r="M172" s="175"/>
      <c r="N172" s="176"/>
      <c r="O172" s="177"/>
      <c r="P172" s="46"/>
      <c r="Q172" s="47"/>
      <c r="R172" s="864"/>
      <c r="S172" s="48"/>
      <c r="T172" s="867"/>
      <c r="U172" s="49"/>
      <c r="V172" s="867"/>
      <c r="W172" s="49"/>
      <c r="X172" s="867"/>
      <c r="Y172" s="49"/>
      <c r="Z172" s="867"/>
      <c r="AA172" s="49"/>
      <c r="AB172" s="867"/>
      <c r="AC172" s="49"/>
      <c r="AD172" s="867"/>
      <c r="AE172" s="49"/>
      <c r="AF172" s="867"/>
      <c r="AG172" s="50"/>
      <c r="AH172" s="861"/>
      <c r="AI172" s="104">
        <f t="shared" si="617"/>
        <v>0</v>
      </c>
      <c r="AJ172" s="51"/>
      <c r="AK172" s="52"/>
      <c r="AL172" s="52"/>
      <c r="AM172" s="52"/>
      <c r="AN172" s="52"/>
      <c r="AO172" s="52"/>
      <c r="AP172" s="53">
        <f t="shared" si="618"/>
        <v>0</v>
      </c>
      <c r="AQ172" s="54"/>
      <c r="AR172" s="52"/>
      <c r="AS172" s="53">
        <f t="shared" si="619"/>
        <v>0</v>
      </c>
      <c r="AT172" s="54"/>
      <c r="AU172" s="52"/>
      <c r="AV172" s="52"/>
      <c r="AW172" s="52"/>
      <c r="AX172" s="55"/>
      <c r="AY172" s="56"/>
      <c r="AZ172" s="56"/>
      <c r="BA172" s="57"/>
    </row>
    <row r="173" spans="1:53" ht="17.25" hidden="1" customHeight="1" x14ac:dyDescent="0.2">
      <c r="A173" s="933"/>
      <c r="B173" s="936"/>
      <c r="C173" s="939"/>
      <c r="D173" s="942"/>
      <c r="E173" s="948"/>
      <c r="F173" s="945"/>
      <c r="G173" s="967"/>
      <c r="H173" s="951"/>
      <c r="I173" s="955"/>
      <c r="J173" s="956"/>
      <c r="K173" s="982"/>
      <c r="L173" s="985"/>
      <c r="M173" s="178"/>
      <c r="N173" s="179"/>
      <c r="O173" s="180"/>
      <c r="P173" s="107"/>
      <c r="Q173" s="108"/>
      <c r="R173" s="864"/>
      <c r="S173" s="109"/>
      <c r="T173" s="867"/>
      <c r="U173" s="110"/>
      <c r="V173" s="867"/>
      <c r="W173" s="110"/>
      <c r="X173" s="867"/>
      <c r="Y173" s="110"/>
      <c r="Z173" s="867"/>
      <c r="AA173" s="110"/>
      <c r="AB173" s="867"/>
      <c r="AC173" s="110"/>
      <c r="AD173" s="867"/>
      <c r="AE173" s="110"/>
      <c r="AF173" s="867"/>
      <c r="AG173" s="111"/>
      <c r="AH173" s="862"/>
      <c r="AI173" s="104">
        <f t="shared" si="617"/>
        <v>0</v>
      </c>
      <c r="AJ173" s="112"/>
      <c r="AK173" s="113"/>
      <c r="AL173" s="113"/>
      <c r="AM173" s="113"/>
      <c r="AN173" s="113"/>
      <c r="AO173" s="113"/>
      <c r="AP173" s="53">
        <f t="shared" si="618"/>
        <v>0</v>
      </c>
      <c r="AQ173" s="114"/>
      <c r="AR173" s="113"/>
      <c r="AS173" s="53">
        <f>SUM(AQ173:AR173)</f>
        <v>0</v>
      </c>
      <c r="AT173" s="114"/>
      <c r="AU173" s="113"/>
      <c r="AV173" s="113"/>
      <c r="AW173" s="113"/>
      <c r="AX173" s="115"/>
      <c r="AY173" s="116"/>
      <c r="AZ173" s="116"/>
      <c r="BA173" s="117"/>
    </row>
    <row r="174" spans="1:53" ht="9.9499999999999993" hidden="1" customHeight="1" thickBot="1" x14ac:dyDescent="0.25">
      <c r="A174" s="934"/>
      <c r="B174" s="937"/>
      <c r="C174" s="940"/>
      <c r="D174" s="943"/>
      <c r="E174" s="949"/>
      <c r="F174" s="946"/>
      <c r="G174" s="968"/>
      <c r="H174" s="952"/>
      <c r="I174" s="957"/>
      <c r="J174" s="958"/>
      <c r="K174" s="983"/>
      <c r="L174" s="986"/>
      <c r="M174" s="181"/>
      <c r="N174" s="182"/>
      <c r="O174" s="183"/>
      <c r="P174" s="118"/>
      <c r="Q174" s="118"/>
      <c r="R174" s="865"/>
      <c r="S174" s="184"/>
      <c r="T174" s="868"/>
      <c r="U174" s="185"/>
      <c r="V174" s="868"/>
      <c r="W174" s="185"/>
      <c r="X174" s="868"/>
      <c r="Y174" s="185"/>
      <c r="Z174" s="868"/>
      <c r="AA174" s="185"/>
      <c r="AB174" s="868"/>
      <c r="AC174" s="185"/>
      <c r="AD174" s="868"/>
      <c r="AE174" s="185"/>
      <c r="AF174" s="868"/>
      <c r="AG174" s="186"/>
      <c r="AH174" s="119"/>
      <c r="AI174" s="120"/>
      <c r="AJ174" s="187"/>
      <c r="AK174" s="188"/>
      <c r="AL174" s="188"/>
      <c r="AM174" s="188"/>
      <c r="AN174" s="188"/>
      <c r="AO174" s="188"/>
      <c r="AP174" s="121"/>
      <c r="AQ174" s="189"/>
      <c r="AR174" s="188"/>
      <c r="AS174" s="121"/>
      <c r="AT174" s="189"/>
      <c r="AU174" s="188"/>
      <c r="AV174" s="188"/>
      <c r="AW174" s="188"/>
      <c r="AX174" s="190"/>
      <c r="AY174" s="191"/>
      <c r="AZ174" s="191"/>
      <c r="BA174" s="192"/>
    </row>
    <row r="175" spans="1:53" ht="6" hidden="1" customHeight="1" x14ac:dyDescent="0.2">
      <c r="A175" s="157"/>
      <c r="B175" s="193"/>
      <c r="C175" s="193"/>
      <c r="D175" s="193"/>
      <c r="E175" s="193"/>
      <c r="F175" s="193"/>
      <c r="G175" s="193"/>
      <c r="H175" s="193"/>
      <c r="I175" s="965"/>
      <c r="J175" s="965"/>
      <c r="K175" s="193"/>
      <c r="L175" s="193"/>
      <c r="M175" s="193"/>
      <c r="N175" s="193"/>
      <c r="O175" s="193"/>
      <c r="P175" s="193"/>
      <c r="Q175" s="193"/>
      <c r="R175" s="193"/>
      <c r="S175" s="193"/>
      <c r="T175" s="193"/>
      <c r="U175" s="193"/>
      <c r="V175" s="193"/>
      <c r="W175" s="193"/>
      <c r="X175" s="193"/>
      <c r="Y175" s="193"/>
      <c r="Z175" s="193"/>
      <c r="AA175" s="193"/>
      <c r="AB175" s="193"/>
      <c r="AC175" s="193"/>
      <c r="AD175" s="193"/>
      <c r="AE175" s="193"/>
      <c r="AF175" s="193"/>
      <c r="AG175" s="193"/>
      <c r="AH175" s="193"/>
      <c r="AI175" s="194"/>
      <c r="AJ175" s="194"/>
      <c r="AK175" s="194"/>
      <c r="AL175" s="194"/>
      <c r="AM175" s="194"/>
      <c r="AN175" s="194"/>
      <c r="AO175" s="195"/>
      <c r="AP175" s="194"/>
      <c r="AQ175" s="194"/>
      <c r="AR175" s="194"/>
      <c r="AS175" s="194"/>
      <c r="AT175" s="194"/>
      <c r="AU175" s="194"/>
      <c r="AV175" s="194"/>
      <c r="AW175" s="194"/>
      <c r="AX175" s="194"/>
      <c r="AY175" s="194"/>
      <c r="AZ175" s="194"/>
      <c r="BA175" s="157"/>
    </row>
    <row r="176" spans="1:53" ht="72" hidden="1" customHeight="1" x14ac:dyDescent="0.2">
      <c r="A176" s="932">
        <v>19</v>
      </c>
      <c r="B176" s="162" t="s">
        <v>1710</v>
      </c>
      <c r="C176" s="163" t="s">
        <v>1711</v>
      </c>
      <c r="D176" s="164" t="s">
        <v>21</v>
      </c>
      <c r="E176" s="164" t="s">
        <v>1899</v>
      </c>
      <c r="F176" s="163" t="s">
        <v>1712</v>
      </c>
      <c r="G176" s="165" t="s">
        <v>1680</v>
      </c>
      <c r="H176" s="165" t="s">
        <v>1681</v>
      </c>
      <c r="I176" s="166" t="s">
        <v>1915</v>
      </c>
      <c r="J176" s="167">
        <f>+$N$3</f>
        <v>2017</v>
      </c>
      <c r="K176" s="165" t="s">
        <v>1932</v>
      </c>
      <c r="L176" s="166" t="s">
        <v>1933</v>
      </c>
      <c r="M176" s="163" t="s">
        <v>1713</v>
      </c>
      <c r="N176" s="163" t="s">
        <v>1714</v>
      </c>
      <c r="O176" s="163" t="s">
        <v>1715</v>
      </c>
      <c r="P176" s="163" t="s">
        <v>1716</v>
      </c>
      <c r="Q176" s="163" t="s">
        <v>1717</v>
      </c>
      <c r="R176" s="168">
        <f t="shared" ref="R176" si="620">SUM(R177:R183)</f>
        <v>0</v>
      </c>
      <c r="S176" s="169">
        <f t="shared" ref="S176" si="621">SUM(S177:S183)</f>
        <v>0</v>
      </c>
      <c r="T176" s="170">
        <f t="shared" ref="T176" si="622">SUM(T177:T183)</f>
        <v>0</v>
      </c>
      <c r="U176" s="171">
        <f t="shared" ref="U176" si="623">SUM(U177:U183)</f>
        <v>0</v>
      </c>
      <c r="V176" s="170">
        <f t="shared" ref="V176" si="624">SUM(V177:V183)</f>
        <v>0</v>
      </c>
      <c r="W176" s="171">
        <f t="shared" ref="W176" si="625">SUM(W177:W183)</f>
        <v>0</v>
      </c>
      <c r="X176" s="170">
        <f t="shared" ref="X176" si="626">SUM(X177:X183)</f>
        <v>0</v>
      </c>
      <c r="Y176" s="171">
        <f t="shared" ref="Y176" si="627">SUM(Y177:Y183)</f>
        <v>0</v>
      </c>
      <c r="Z176" s="170">
        <f t="shared" ref="Z176" si="628">SUM(Z177:Z183)</f>
        <v>0</v>
      </c>
      <c r="AA176" s="171">
        <f t="shared" ref="AA176" si="629">SUM(AA177:AA183)</f>
        <v>0</v>
      </c>
      <c r="AB176" s="170">
        <f t="shared" ref="AB176" si="630">SUM(AB177:AB183)</f>
        <v>0</v>
      </c>
      <c r="AC176" s="171">
        <f t="shared" ref="AC176" si="631">SUM(AC177:AC183)</f>
        <v>0</v>
      </c>
      <c r="AD176" s="170">
        <f t="shared" ref="AD176" si="632">SUM(AD177:AD183)</f>
        <v>0</v>
      </c>
      <c r="AE176" s="171">
        <f t="shared" ref="AE176" si="633">SUM(AE177:AE183)</f>
        <v>0</v>
      </c>
      <c r="AF176" s="170">
        <f t="shared" ref="AF176" si="634">SUM(AF177:AF183)</f>
        <v>0</v>
      </c>
      <c r="AG176" s="172">
        <f t="shared" ref="AG176" si="635">SUM(AG177:AG183)</f>
        <v>0</v>
      </c>
      <c r="AH176" s="173">
        <f t="shared" ref="AH176" si="636">SUM(AH177:AH183)</f>
        <v>0</v>
      </c>
      <c r="AI176" s="174">
        <f t="shared" ref="AI176" si="637">SUM(AI177:AI183)</f>
        <v>0</v>
      </c>
      <c r="AJ176" s="41">
        <f t="shared" ref="AJ176" si="638">SUM(AJ177:AJ183)</f>
        <v>0</v>
      </c>
      <c r="AK176" s="42">
        <f t="shared" ref="AK176" si="639">SUM(AK177:AK183)</f>
        <v>0</v>
      </c>
      <c r="AL176" s="42">
        <f t="shared" ref="AL176" si="640">SUM(AL177:AL183)</f>
        <v>0</v>
      </c>
      <c r="AM176" s="42">
        <f t="shared" ref="AM176" si="641">SUM(AM177:AM183)</f>
        <v>0</v>
      </c>
      <c r="AN176" s="42">
        <f t="shared" ref="AN176" si="642">SUM(AN177:AN183)</f>
        <v>0</v>
      </c>
      <c r="AO176" s="42">
        <f t="shared" ref="AO176" si="643">SUM(AO177:AO183)</f>
        <v>0</v>
      </c>
      <c r="AP176" s="43">
        <f t="shared" ref="AP176" si="644">SUM(AP177:AP183)</f>
        <v>0</v>
      </c>
      <c r="AQ176" s="105">
        <f t="shared" ref="AQ176" si="645">SUM(AQ177:AQ183)</f>
        <v>0</v>
      </c>
      <c r="AR176" s="42">
        <f t="shared" ref="AR176" si="646">SUM(AR177:AR183)</f>
        <v>0</v>
      </c>
      <c r="AS176" s="43">
        <f t="shared" ref="AS176" si="647">SUM(AS177:AS183)</f>
        <v>0</v>
      </c>
      <c r="AT176" s="105">
        <f t="shared" ref="AT176" si="648">SUM(AT177:AT183)</f>
        <v>0</v>
      </c>
      <c r="AU176" s="42">
        <f t="shared" ref="AU176" si="649">SUM(AU177:AU183)</f>
        <v>0</v>
      </c>
      <c r="AV176" s="42">
        <f t="shared" ref="AV176" si="650">SUM(AV177:AV183)</f>
        <v>0</v>
      </c>
      <c r="AW176" s="42">
        <f t="shared" ref="AW176" si="651">SUM(AW177:AW183)</f>
        <v>0</v>
      </c>
      <c r="AX176" s="106">
        <f t="shared" ref="AX176" si="652">SUM(AX177:AX183)</f>
        <v>0</v>
      </c>
      <c r="AY176" s="44" t="s">
        <v>1687</v>
      </c>
      <c r="AZ176" s="44" t="s">
        <v>1688</v>
      </c>
      <c r="BA176" s="45" t="s">
        <v>1689</v>
      </c>
    </row>
    <row r="177" spans="1:53" ht="17.25" hidden="1" customHeight="1" x14ac:dyDescent="0.2">
      <c r="A177" s="933"/>
      <c r="B177" s="935" t="str">
        <f>VLOOKUP($D$9,'PROYECTOS REGISTRADOS'!$A$2:$D$82,4,0)</f>
        <v>Mejoramiento de las condiciones de movilidad del Municipio a través de una inversión per cápita en el sector. Tocancipá,Cundinamarca, Centro Oriente</v>
      </c>
      <c r="C177" s="938" t="str">
        <f>VLOOKUP($D$9,'PROYECTOS REGISTRADOS'!$A$2:$D$82,3,0)</f>
        <v>2016-25817-0028</v>
      </c>
      <c r="D177" s="941"/>
      <c r="E177" s="947" t="str">
        <f>IF(D177=0,"0-0",(VLOOKUP(D177,'CONSOLIDADO PLAN DESARROLLO'!$EL$9:$ET$304,2,0)))</f>
        <v>0-0</v>
      </c>
      <c r="F177" s="944" t="str">
        <f>IF(D177=0,"0-0",(VLOOKUP(D177,'CONSOLIDADO PLAN DESARROLLO'!$EL$9:$ET$304,3,0)))</f>
        <v>0-0</v>
      </c>
      <c r="G177" s="966" t="str">
        <f>IF(D177=0,"0-0",(VLOOKUP(D177,'CONSOLIDADO PLAN DESARROLLO'!$EL$9:$ET$304,4,0)))</f>
        <v>0-0</v>
      </c>
      <c r="H177" s="950" t="str">
        <f>IF(D177=0,"0-0",(VLOOKUP(D177,'CONSOLIDADO PLAN DESARROLLO'!$EL$9:$ET$304,5,0)))</f>
        <v>0-0</v>
      </c>
      <c r="I177" s="953" t="str">
        <f>IF(D177=0,"0-0",(VLOOKUP(D177,'CONSOLIDADO PLAN DESARROLLO'!$EL$9:$ET$304,$R$3,0)))</f>
        <v>0-0</v>
      </c>
      <c r="J177" s="954"/>
      <c r="K177" s="981"/>
      <c r="L177" s="984"/>
      <c r="M177" s="175"/>
      <c r="N177" s="176"/>
      <c r="O177" s="177"/>
      <c r="P177" s="46"/>
      <c r="Q177" s="47"/>
      <c r="R177" s="863"/>
      <c r="S177" s="48"/>
      <c r="T177" s="866"/>
      <c r="U177" s="49"/>
      <c r="V177" s="866"/>
      <c r="W177" s="49"/>
      <c r="X177" s="866"/>
      <c r="Y177" s="49"/>
      <c r="Z177" s="866"/>
      <c r="AA177" s="49"/>
      <c r="AB177" s="866"/>
      <c r="AC177" s="49"/>
      <c r="AD177" s="866"/>
      <c r="AE177" s="49"/>
      <c r="AF177" s="866"/>
      <c r="AG177" s="50"/>
      <c r="AH177" s="860">
        <f>+R177+T177+V177+X177+Z177+AB177+AD177+AF177</f>
        <v>0</v>
      </c>
      <c r="AI177" s="104">
        <f t="shared" ref="AI177:AI182" si="653">AC177+AE177+AG177+S177+U177+W177+Y177+AA177</f>
        <v>0</v>
      </c>
      <c r="AJ177" s="51"/>
      <c r="AK177" s="52"/>
      <c r="AL177" s="52"/>
      <c r="AM177" s="52"/>
      <c r="AN177" s="52"/>
      <c r="AO177" s="52"/>
      <c r="AP177" s="53">
        <f t="shared" ref="AP177:AP182" si="654">SUM(AJ177:AO177)</f>
        <v>0</v>
      </c>
      <c r="AQ177" s="54"/>
      <c r="AR177" s="52"/>
      <c r="AS177" s="53">
        <f t="shared" ref="AS177:AS181" si="655">SUM(AQ177:AR177)</f>
        <v>0</v>
      </c>
      <c r="AT177" s="54"/>
      <c r="AU177" s="52"/>
      <c r="AV177" s="52"/>
      <c r="AW177" s="52"/>
      <c r="AX177" s="55"/>
      <c r="AY177" s="56"/>
      <c r="AZ177" s="56"/>
      <c r="BA177" s="57"/>
    </row>
    <row r="178" spans="1:53" ht="17.25" hidden="1" customHeight="1" x14ac:dyDescent="0.2">
      <c r="A178" s="933"/>
      <c r="B178" s="935"/>
      <c r="C178" s="938"/>
      <c r="D178" s="941"/>
      <c r="E178" s="948"/>
      <c r="F178" s="944"/>
      <c r="G178" s="966"/>
      <c r="H178" s="950"/>
      <c r="I178" s="955"/>
      <c r="J178" s="956"/>
      <c r="K178" s="981"/>
      <c r="L178" s="985"/>
      <c r="M178" s="175"/>
      <c r="N178" s="176"/>
      <c r="O178" s="177"/>
      <c r="P178" s="46"/>
      <c r="Q178" s="47"/>
      <c r="R178" s="864"/>
      <c r="S178" s="48"/>
      <c r="T178" s="867"/>
      <c r="U178" s="49"/>
      <c r="V178" s="867"/>
      <c r="W178" s="49"/>
      <c r="X178" s="867"/>
      <c r="Y178" s="49"/>
      <c r="Z178" s="867"/>
      <c r="AA178" s="49"/>
      <c r="AB178" s="867"/>
      <c r="AC178" s="49"/>
      <c r="AD178" s="867"/>
      <c r="AE178" s="49"/>
      <c r="AF178" s="867"/>
      <c r="AG178" s="50"/>
      <c r="AH178" s="861"/>
      <c r="AI178" s="104">
        <f t="shared" si="653"/>
        <v>0</v>
      </c>
      <c r="AJ178" s="51"/>
      <c r="AK178" s="52"/>
      <c r="AL178" s="52"/>
      <c r="AM178" s="52"/>
      <c r="AN178" s="52"/>
      <c r="AO178" s="52"/>
      <c r="AP178" s="53">
        <f t="shared" si="654"/>
        <v>0</v>
      </c>
      <c r="AQ178" s="54"/>
      <c r="AR178" s="52"/>
      <c r="AS178" s="53">
        <f t="shared" si="655"/>
        <v>0</v>
      </c>
      <c r="AT178" s="54"/>
      <c r="AU178" s="52"/>
      <c r="AV178" s="52"/>
      <c r="AW178" s="52"/>
      <c r="AX178" s="55"/>
      <c r="AY178" s="56"/>
      <c r="AZ178" s="56"/>
      <c r="BA178" s="57"/>
    </row>
    <row r="179" spans="1:53" ht="17.25" hidden="1" customHeight="1" x14ac:dyDescent="0.2">
      <c r="A179" s="933"/>
      <c r="B179" s="935"/>
      <c r="C179" s="938"/>
      <c r="D179" s="941"/>
      <c r="E179" s="948"/>
      <c r="F179" s="944"/>
      <c r="G179" s="966"/>
      <c r="H179" s="950"/>
      <c r="I179" s="955"/>
      <c r="J179" s="956"/>
      <c r="K179" s="981"/>
      <c r="L179" s="985"/>
      <c r="M179" s="175"/>
      <c r="N179" s="176"/>
      <c r="O179" s="177"/>
      <c r="P179" s="46"/>
      <c r="Q179" s="47"/>
      <c r="R179" s="864"/>
      <c r="S179" s="48"/>
      <c r="T179" s="867"/>
      <c r="U179" s="49"/>
      <c r="V179" s="867"/>
      <c r="W179" s="49"/>
      <c r="X179" s="867"/>
      <c r="Y179" s="49"/>
      <c r="Z179" s="867"/>
      <c r="AA179" s="49"/>
      <c r="AB179" s="867"/>
      <c r="AC179" s="49"/>
      <c r="AD179" s="867"/>
      <c r="AE179" s="49"/>
      <c r="AF179" s="867"/>
      <c r="AG179" s="50"/>
      <c r="AH179" s="861"/>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933"/>
      <c r="B180" s="935"/>
      <c r="C180" s="938"/>
      <c r="D180" s="941"/>
      <c r="E180" s="948"/>
      <c r="F180" s="944"/>
      <c r="G180" s="966"/>
      <c r="H180" s="950"/>
      <c r="I180" s="955"/>
      <c r="J180" s="956"/>
      <c r="K180" s="981"/>
      <c r="L180" s="985"/>
      <c r="M180" s="175"/>
      <c r="N180" s="176"/>
      <c r="O180" s="177"/>
      <c r="P180" s="46"/>
      <c r="Q180" s="47"/>
      <c r="R180" s="864"/>
      <c r="S180" s="48"/>
      <c r="T180" s="867"/>
      <c r="U180" s="49"/>
      <c r="V180" s="867"/>
      <c r="W180" s="49"/>
      <c r="X180" s="867"/>
      <c r="Y180" s="49"/>
      <c r="Z180" s="867"/>
      <c r="AA180" s="49"/>
      <c r="AB180" s="867"/>
      <c r="AC180" s="49"/>
      <c r="AD180" s="867"/>
      <c r="AE180" s="49"/>
      <c r="AF180" s="867"/>
      <c r="AG180" s="50"/>
      <c r="AH180" s="861"/>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933"/>
      <c r="B181" s="935"/>
      <c r="C181" s="938"/>
      <c r="D181" s="941"/>
      <c r="E181" s="948"/>
      <c r="F181" s="944"/>
      <c r="G181" s="966"/>
      <c r="H181" s="950"/>
      <c r="I181" s="955"/>
      <c r="J181" s="956"/>
      <c r="K181" s="981"/>
      <c r="L181" s="985"/>
      <c r="M181" s="175"/>
      <c r="N181" s="176"/>
      <c r="O181" s="177"/>
      <c r="P181" s="46"/>
      <c r="Q181" s="47"/>
      <c r="R181" s="864"/>
      <c r="S181" s="48"/>
      <c r="T181" s="867"/>
      <c r="U181" s="49"/>
      <c r="V181" s="867"/>
      <c r="W181" s="49"/>
      <c r="X181" s="867"/>
      <c r="Y181" s="49"/>
      <c r="Z181" s="867"/>
      <c r="AA181" s="49"/>
      <c r="AB181" s="867"/>
      <c r="AC181" s="49"/>
      <c r="AD181" s="867"/>
      <c r="AE181" s="49"/>
      <c r="AF181" s="867"/>
      <c r="AG181" s="50"/>
      <c r="AH181" s="861"/>
      <c r="AI181" s="104">
        <f t="shared" si="653"/>
        <v>0</v>
      </c>
      <c r="AJ181" s="51"/>
      <c r="AK181" s="52"/>
      <c r="AL181" s="52"/>
      <c r="AM181" s="52"/>
      <c r="AN181" s="52"/>
      <c r="AO181" s="52"/>
      <c r="AP181" s="53">
        <f t="shared" si="654"/>
        <v>0</v>
      </c>
      <c r="AQ181" s="54"/>
      <c r="AR181" s="52"/>
      <c r="AS181" s="53">
        <f t="shared" si="655"/>
        <v>0</v>
      </c>
      <c r="AT181" s="54"/>
      <c r="AU181" s="52"/>
      <c r="AV181" s="52"/>
      <c r="AW181" s="52"/>
      <c r="AX181" s="55"/>
      <c r="AY181" s="56"/>
      <c r="AZ181" s="56"/>
      <c r="BA181" s="57"/>
    </row>
    <row r="182" spans="1:53" ht="17.25" hidden="1" customHeight="1" x14ac:dyDescent="0.2">
      <c r="A182" s="933"/>
      <c r="B182" s="936"/>
      <c r="C182" s="939"/>
      <c r="D182" s="942"/>
      <c r="E182" s="948"/>
      <c r="F182" s="945"/>
      <c r="G182" s="967"/>
      <c r="H182" s="951"/>
      <c r="I182" s="955"/>
      <c r="J182" s="956"/>
      <c r="K182" s="982"/>
      <c r="L182" s="985"/>
      <c r="M182" s="178"/>
      <c r="N182" s="179"/>
      <c r="O182" s="180"/>
      <c r="P182" s="107"/>
      <c r="Q182" s="108"/>
      <c r="R182" s="864"/>
      <c r="S182" s="109"/>
      <c r="T182" s="867"/>
      <c r="U182" s="110"/>
      <c r="V182" s="867"/>
      <c r="W182" s="110"/>
      <c r="X182" s="867"/>
      <c r="Y182" s="110"/>
      <c r="Z182" s="867"/>
      <c r="AA182" s="110"/>
      <c r="AB182" s="867"/>
      <c r="AC182" s="110"/>
      <c r="AD182" s="867"/>
      <c r="AE182" s="110"/>
      <c r="AF182" s="867"/>
      <c r="AG182" s="111"/>
      <c r="AH182" s="862"/>
      <c r="AI182" s="104">
        <f t="shared" si="653"/>
        <v>0</v>
      </c>
      <c r="AJ182" s="112"/>
      <c r="AK182" s="113"/>
      <c r="AL182" s="113"/>
      <c r="AM182" s="113"/>
      <c r="AN182" s="113"/>
      <c r="AO182" s="113"/>
      <c r="AP182" s="53">
        <f t="shared" si="654"/>
        <v>0</v>
      </c>
      <c r="AQ182" s="114"/>
      <c r="AR182" s="113"/>
      <c r="AS182" s="53">
        <f>SUM(AQ182:AR182)</f>
        <v>0</v>
      </c>
      <c r="AT182" s="114"/>
      <c r="AU182" s="113"/>
      <c r="AV182" s="113"/>
      <c r="AW182" s="113"/>
      <c r="AX182" s="115"/>
      <c r="AY182" s="116"/>
      <c r="AZ182" s="116"/>
      <c r="BA182" s="117"/>
    </row>
    <row r="183" spans="1:53" ht="9.9499999999999993" hidden="1" customHeight="1" thickBot="1" x14ac:dyDescent="0.25">
      <c r="A183" s="934"/>
      <c r="B183" s="937"/>
      <c r="C183" s="940"/>
      <c r="D183" s="943"/>
      <c r="E183" s="949"/>
      <c r="F183" s="946"/>
      <c r="G183" s="968"/>
      <c r="H183" s="952"/>
      <c r="I183" s="957"/>
      <c r="J183" s="958"/>
      <c r="K183" s="983"/>
      <c r="L183" s="986"/>
      <c r="M183" s="181"/>
      <c r="N183" s="182"/>
      <c r="O183" s="183"/>
      <c r="P183" s="118"/>
      <c r="Q183" s="118"/>
      <c r="R183" s="865"/>
      <c r="S183" s="184"/>
      <c r="T183" s="868"/>
      <c r="U183" s="185"/>
      <c r="V183" s="868"/>
      <c r="W183" s="185"/>
      <c r="X183" s="868"/>
      <c r="Y183" s="185"/>
      <c r="Z183" s="868"/>
      <c r="AA183" s="185"/>
      <c r="AB183" s="868"/>
      <c r="AC183" s="185"/>
      <c r="AD183" s="868"/>
      <c r="AE183" s="185"/>
      <c r="AF183" s="868"/>
      <c r="AG183" s="186"/>
      <c r="AH183" s="119"/>
      <c r="AI183" s="120"/>
      <c r="AJ183" s="187"/>
      <c r="AK183" s="188"/>
      <c r="AL183" s="188"/>
      <c r="AM183" s="188"/>
      <c r="AN183" s="188"/>
      <c r="AO183" s="188"/>
      <c r="AP183" s="121"/>
      <c r="AQ183" s="189"/>
      <c r="AR183" s="188"/>
      <c r="AS183" s="121"/>
      <c r="AT183" s="189"/>
      <c r="AU183" s="188"/>
      <c r="AV183" s="188"/>
      <c r="AW183" s="188"/>
      <c r="AX183" s="190"/>
      <c r="AY183" s="191"/>
      <c r="AZ183" s="191"/>
      <c r="BA183" s="192"/>
    </row>
    <row r="184" spans="1:53" ht="6" hidden="1" customHeight="1" x14ac:dyDescent="0.2">
      <c r="A184" s="157"/>
      <c r="B184" s="193"/>
      <c r="C184" s="193"/>
      <c r="D184" s="193"/>
      <c r="E184" s="193"/>
      <c r="F184" s="193"/>
      <c r="G184" s="193"/>
      <c r="H184" s="193"/>
      <c r="I184" s="965"/>
      <c r="J184" s="965"/>
      <c r="K184" s="193"/>
      <c r="L184" s="193"/>
      <c r="M184" s="193"/>
      <c r="N184" s="193"/>
      <c r="O184" s="193"/>
      <c r="P184" s="193"/>
      <c r="Q184" s="193"/>
      <c r="R184" s="193"/>
      <c r="S184" s="193"/>
      <c r="T184" s="193"/>
      <c r="U184" s="193"/>
      <c r="V184" s="193"/>
      <c r="W184" s="193"/>
      <c r="X184" s="193"/>
      <c r="Y184" s="193"/>
      <c r="Z184" s="193"/>
      <c r="AA184" s="193"/>
      <c r="AB184" s="193"/>
      <c r="AC184" s="193"/>
      <c r="AD184" s="193"/>
      <c r="AE184" s="193"/>
      <c r="AF184" s="193"/>
      <c r="AG184" s="193"/>
      <c r="AH184" s="193"/>
      <c r="AI184" s="194"/>
      <c r="AJ184" s="194"/>
      <c r="AK184" s="194"/>
      <c r="AL184" s="194"/>
      <c r="AM184" s="194"/>
      <c r="AN184" s="194"/>
      <c r="AO184" s="195"/>
      <c r="AP184" s="194"/>
      <c r="AQ184" s="194"/>
      <c r="AR184" s="194"/>
      <c r="AS184" s="194"/>
      <c r="AT184" s="194"/>
      <c r="AU184" s="194"/>
      <c r="AV184" s="194"/>
      <c r="AW184" s="194"/>
      <c r="AX184" s="194"/>
      <c r="AY184" s="194"/>
      <c r="AZ184" s="194"/>
      <c r="BA184" s="157"/>
    </row>
    <row r="185" spans="1:53" ht="72" hidden="1" customHeight="1" x14ac:dyDescent="0.2">
      <c r="A185" s="932">
        <v>20</v>
      </c>
      <c r="B185" s="162" t="s">
        <v>1710</v>
      </c>
      <c r="C185" s="163" t="s">
        <v>1711</v>
      </c>
      <c r="D185" s="164" t="s">
        <v>21</v>
      </c>
      <c r="E185" s="164" t="s">
        <v>1899</v>
      </c>
      <c r="F185" s="163" t="s">
        <v>1712</v>
      </c>
      <c r="G185" s="165" t="s">
        <v>1680</v>
      </c>
      <c r="H185" s="165" t="s">
        <v>1681</v>
      </c>
      <c r="I185" s="166" t="s">
        <v>1915</v>
      </c>
      <c r="J185" s="167">
        <f>+$N$3</f>
        <v>2017</v>
      </c>
      <c r="K185" s="165" t="s">
        <v>1932</v>
      </c>
      <c r="L185" s="166" t="s">
        <v>1933</v>
      </c>
      <c r="M185" s="163" t="s">
        <v>1713</v>
      </c>
      <c r="N185" s="163" t="s">
        <v>1714</v>
      </c>
      <c r="O185" s="163" t="s">
        <v>1715</v>
      </c>
      <c r="P185" s="163" t="s">
        <v>1716</v>
      </c>
      <c r="Q185" s="163" t="s">
        <v>1717</v>
      </c>
      <c r="R185" s="168">
        <f t="shared" ref="R185" si="656">SUM(R186:R192)</f>
        <v>0</v>
      </c>
      <c r="S185" s="169">
        <f t="shared" ref="S185" si="657">SUM(S186:S192)</f>
        <v>0</v>
      </c>
      <c r="T185" s="170">
        <f t="shared" ref="T185" si="658">SUM(T186:T192)</f>
        <v>0</v>
      </c>
      <c r="U185" s="171">
        <f t="shared" ref="U185" si="659">SUM(U186:U192)</f>
        <v>0</v>
      </c>
      <c r="V185" s="170">
        <f t="shared" ref="V185" si="660">SUM(V186:V192)</f>
        <v>0</v>
      </c>
      <c r="W185" s="171">
        <f t="shared" ref="W185" si="661">SUM(W186:W192)</f>
        <v>0</v>
      </c>
      <c r="X185" s="170">
        <f t="shared" ref="X185" si="662">SUM(X186:X192)</f>
        <v>0</v>
      </c>
      <c r="Y185" s="171">
        <f t="shared" ref="Y185" si="663">SUM(Y186:Y192)</f>
        <v>0</v>
      </c>
      <c r="Z185" s="170">
        <f t="shared" ref="Z185" si="664">SUM(Z186:Z192)</f>
        <v>0</v>
      </c>
      <c r="AA185" s="171">
        <f t="shared" ref="AA185" si="665">SUM(AA186:AA192)</f>
        <v>0</v>
      </c>
      <c r="AB185" s="170">
        <f t="shared" ref="AB185" si="666">SUM(AB186:AB192)</f>
        <v>0</v>
      </c>
      <c r="AC185" s="171">
        <f t="shared" ref="AC185" si="667">SUM(AC186:AC192)</f>
        <v>0</v>
      </c>
      <c r="AD185" s="170">
        <f t="shared" ref="AD185" si="668">SUM(AD186:AD192)</f>
        <v>0</v>
      </c>
      <c r="AE185" s="171">
        <f t="shared" ref="AE185" si="669">SUM(AE186:AE192)</f>
        <v>0</v>
      </c>
      <c r="AF185" s="170">
        <f t="shared" ref="AF185" si="670">SUM(AF186:AF192)</f>
        <v>0</v>
      </c>
      <c r="AG185" s="172">
        <f t="shared" ref="AG185" si="671">SUM(AG186:AG192)</f>
        <v>0</v>
      </c>
      <c r="AH185" s="173">
        <f t="shared" ref="AH185" si="672">SUM(AH186:AH192)</f>
        <v>0</v>
      </c>
      <c r="AI185" s="174">
        <f t="shared" ref="AI185" si="673">SUM(AI186:AI192)</f>
        <v>0</v>
      </c>
      <c r="AJ185" s="41">
        <f t="shared" ref="AJ185" si="674">SUM(AJ186:AJ192)</f>
        <v>0</v>
      </c>
      <c r="AK185" s="42">
        <f t="shared" ref="AK185" si="675">SUM(AK186:AK192)</f>
        <v>0</v>
      </c>
      <c r="AL185" s="42">
        <f t="shared" ref="AL185" si="676">SUM(AL186:AL192)</f>
        <v>0</v>
      </c>
      <c r="AM185" s="42">
        <f t="shared" ref="AM185" si="677">SUM(AM186:AM192)</f>
        <v>0</v>
      </c>
      <c r="AN185" s="42">
        <f t="shared" ref="AN185" si="678">SUM(AN186:AN192)</f>
        <v>0</v>
      </c>
      <c r="AO185" s="42">
        <f t="shared" ref="AO185" si="679">SUM(AO186:AO192)</f>
        <v>0</v>
      </c>
      <c r="AP185" s="43">
        <f t="shared" ref="AP185" si="680">SUM(AP186:AP192)</f>
        <v>0</v>
      </c>
      <c r="AQ185" s="105">
        <f t="shared" ref="AQ185" si="681">SUM(AQ186:AQ192)</f>
        <v>0</v>
      </c>
      <c r="AR185" s="42">
        <f t="shared" ref="AR185" si="682">SUM(AR186:AR192)</f>
        <v>0</v>
      </c>
      <c r="AS185" s="43">
        <f t="shared" ref="AS185" si="683">SUM(AS186:AS192)</f>
        <v>0</v>
      </c>
      <c r="AT185" s="105">
        <f t="shared" ref="AT185" si="684">SUM(AT186:AT192)</f>
        <v>0</v>
      </c>
      <c r="AU185" s="42">
        <f t="shared" ref="AU185" si="685">SUM(AU186:AU192)</f>
        <v>0</v>
      </c>
      <c r="AV185" s="42">
        <f t="shared" ref="AV185" si="686">SUM(AV186:AV192)</f>
        <v>0</v>
      </c>
      <c r="AW185" s="42">
        <f t="shared" ref="AW185" si="687">SUM(AW186:AW192)</f>
        <v>0</v>
      </c>
      <c r="AX185" s="106">
        <f t="shared" ref="AX185" si="688">SUM(AX186:AX192)</f>
        <v>0</v>
      </c>
      <c r="AY185" s="44" t="s">
        <v>1687</v>
      </c>
      <c r="AZ185" s="44" t="s">
        <v>1688</v>
      </c>
      <c r="BA185" s="45" t="s">
        <v>1689</v>
      </c>
    </row>
    <row r="186" spans="1:53" ht="17.25" hidden="1" customHeight="1" x14ac:dyDescent="0.2">
      <c r="A186" s="933"/>
      <c r="B186" s="935" t="str">
        <f>VLOOKUP($D$9,'PROYECTOS REGISTRADOS'!$A$2:$D$82,4,0)</f>
        <v>Mejoramiento de las condiciones de movilidad del Municipio a través de una inversión per cápita en el sector. Tocancipá,Cundinamarca, Centro Oriente</v>
      </c>
      <c r="C186" s="938" t="str">
        <f>VLOOKUP($D$9,'PROYECTOS REGISTRADOS'!$A$2:$D$82,3,0)</f>
        <v>2016-25817-0028</v>
      </c>
      <c r="D186" s="941"/>
      <c r="E186" s="947" t="str">
        <f>IF(D186=0,"0-0",(VLOOKUP(D186,'CONSOLIDADO PLAN DESARROLLO'!$EL$9:$ET$304,2,0)))</f>
        <v>0-0</v>
      </c>
      <c r="F186" s="944" t="str">
        <f>IF(D186=0,"0-0",(VLOOKUP(D186,'CONSOLIDADO PLAN DESARROLLO'!$EL$9:$ET$304,3,0)))</f>
        <v>0-0</v>
      </c>
      <c r="G186" s="966" t="str">
        <f>IF(D186=0,"0-0",(VLOOKUP(D186,'CONSOLIDADO PLAN DESARROLLO'!$EL$9:$ET$304,4,0)))</f>
        <v>0-0</v>
      </c>
      <c r="H186" s="950" t="str">
        <f>IF(D186=0,"0-0",(VLOOKUP(D186,'CONSOLIDADO PLAN DESARROLLO'!$EL$9:$ET$304,5,0)))</f>
        <v>0-0</v>
      </c>
      <c r="I186" s="953" t="str">
        <f>IF(D186=0,"0-0",(VLOOKUP(D186,'CONSOLIDADO PLAN DESARROLLO'!$EL$9:$ET$304,$R$3,0)))</f>
        <v>0-0</v>
      </c>
      <c r="J186" s="954"/>
      <c r="K186" s="981"/>
      <c r="L186" s="984"/>
      <c r="M186" s="175"/>
      <c r="N186" s="176"/>
      <c r="O186" s="177"/>
      <c r="P186" s="46"/>
      <c r="Q186" s="47"/>
      <c r="R186" s="863"/>
      <c r="S186" s="48"/>
      <c r="T186" s="866"/>
      <c r="U186" s="49"/>
      <c r="V186" s="866"/>
      <c r="W186" s="49"/>
      <c r="X186" s="866"/>
      <c r="Y186" s="49"/>
      <c r="Z186" s="866"/>
      <c r="AA186" s="49"/>
      <c r="AB186" s="866"/>
      <c r="AC186" s="49"/>
      <c r="AD186" s="866"/>
      <c r="AE186" s="49"/>
      <c r="AF186" s="866"/>
      <c r="AG186" s="50"/>
      <c r="AH186" s="860">
        <f>+R186+T186+V186+X186+Z186+AB186+AD186+AF186</f>
        <v>0</v>
      </c>
      <c r="AI186" s="104">
        <f t="shared" ref="AI186:AI191" si="689">AC186+AE186+AG186+S186+U186+W186+Y186+AA186</f>
        <v>0</v>
      </c>
      <c r="AJ186" s="51"/>
      <c r="AK186" s="52"/>
      <c r="AL186" s="52"/>
      <c r="AM186" s="52"/>
      <c r="AN186" s="52"/>
      <c r="AO186" s="52"/>
      <c r="AP186" s="53">
        <f t="shared" ref="AP186:AP191" si="690">SUM(AJ186:AO186)</f>
        <v>0</v>
      </c>
      <c r="AQ186" s="54"/>
      <c r="AR186" s="52"/>
      <c r="AS186" s="53">
        <f t="shared" ref="AS186:AS190" si="691">SUM(AQ186:AR186)</f>
        <v>0</v>
      </c>
      <c r="AT186" s="54"/>
      <c r="AU186" s="52"/>
      <c r="AV186" s="52"/>
      <c r="AW186" s="52"/>
      <c r="AX186" s="55"/>
      <c r="AY186" s="56"/>
      <c r="AZ186" s="56"/>
      <c r="BA186" s="57"/>
    </row>
    <row r="187" spans="1:53" ht="17.25" hidden="1" customHeight="1" x14ac:dyDescent="0.2">
      <c r="A187" s="933"/>
      <c r="B187" s="935"/>
      <c r="C187" s="938"/>
      <c r="D187" s="941"/>
      <c r="E187" s="948"/>
      <c r="F187" s="944"/>
      <c r="G187" s="966"/>
      <c r="H187" s="950"/>
      <c r="I187" s="955"/>
      <c r="J187" s="956"/>
      <c r="K187" s="981"/>
      <c r="L187" s="985"/>
      <c r="M187" s="175"/>
      <c r="N187" s="176"/>
      <c r="O187" s="177"/>
      <c r="P187" s="46"/>
      <c r="Q187" s="47"/>
      <c r="R187" s="864"/>
      <c r="S187" s="48"/>
      <c r="T187" s="867"/>
      <c r="U187" s="49"/>
      <c r="V187" s="867"/>
      <c r="W187" s="49"/>
      <c r="X187" s="867"/>
      <c r="Y187" s="49"/>
      <c r="Z187" s="867"/>
      <c r="AA187" s="49"/>
      <c r="AB187" s="867"/>
      <c r="AC187" s="49"/>
      <c r="AD187" s="867"/>
      <c r="AE187" s="49"/>
      <c r="AF187" s="867"/>
      <c r="AG187" s="50"/>
      <c r="AH187" s="861"/>
      <c r="AI187" s="104">
        <f t="shared" si="689"/>
        <v>0</v>
      </c>
      <c r="AJ187" s="51"/>
      <c r="AK187" s="52"/>
      <c r="AL187" s="52"/>
      <c r="AM187" s="52"/>
      <c r="AN187" s="52"/>
      <c r="AO187" s="52"/>
      <c r="AP187" s="53">
        <f t="shared" si="690"/>
        <v>0</v>
      </c>
      <c r="AQ187" s="54"/>
      <c r="AR187" s="52"/>
      <c r="AS187" s="53">
        <f t="shared" si="691"/>
        <v>0</v>
      </c>
      <c r="AT187" s="54"/>
      <c r="AU187" s="52"/>
      <c r="AV187" s="52"/>
      <c r="AW187" s="52"/>
      <c r="AX187" s="55"/>
      <c r="AY187" s="56"/>
      <c r="AZ187" s="56"/>
      <c r="BA187" s="57"/>
    </row>
    <row r="188" spans="1:53" ht="17.25" hidden="1" customHeight="1" x14ac:dyDescent="0.2">
      <c r="A188" s="933"/>
      <c r="B188" s="935"/>
      <c r="C188" s="938"/>
      <c r="D188" s="941"/>
      <c r="E188" s="948"/>
      <c r="F188" s="944"/>
      <c r="G188" s="966"/>
      <c r="H188" s="950"/>
      <c r="I188" s="955"/>
      <c r="J188" s="956"/>
      <c r="K188" s="981"/>
      <c r="L188" s="985"/>
      <c r="M188" s="175"/>
      <c r="N188" s="176"/>
      <c r="O188" s="177"/>
      <c r="P188" s="46"/>
      <c r="Q188" s="47"/>
      <c r="R188" s="864"/>
      <c r="S188" s="48"/>
      <c r="T188" s="867"/>
      <c r="U188" s="49"/>
      <c r="V188" s="867"/>
      <c r="W188" s="49"/>
      <c r="X188" s="867"/>
      <c r="Y188" s="49"/>
      <c r="Z188" s="867"/>
      <c r="AA188" s="49"/>
      <c r="AB188" s="867"/>
      <c r="AC188" s="49"/>
      <c r="AD188" s="867"/>
      <c r="AE188" s="49"/>
      <c r="AF188" s="867"/>
      <c r="AG188" s="50"/>
      <c r="AH188" s="861"/>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933"/>
      <c r="B189" s="935"/>
      <c r="C189" s="938"/>
      <c r="D189" s="941"/>
      <c r="E189" s="948"/>
      <c r="F189" s="944"/>
      <c r="G189" s="966"/>
      <c r="H189" s="950"/>
      <c r="I189" s="955"/>
      <c r="J189" s="956"/>
      <c r="K189" s="981"/>
      <c r="L189" s="985"/>
      <c r="M189" s="175"/>
      <c r="N189" s="176"/>
      <c r="O189" s="177"/>
      <c r="P189" s="46"/>
      <c r="Q189" s="47"/>
      <c r="R189" s="864"/>
      <c r="S189" s="48"/>
      <c r="T189" s="867"/>
      <c r="U189" s="49"/>
      <c r="V189" s="867"/>
      <c r="W189" s="49"/>
      <c r="X189" s="867"/>
      <c r="Y189" s="49"/>
      <c r="Z189" s="867"/>
      <c r="AA189" s="49"/>
      <c r="AB189" s="867"/>
      <c r="AC189" s="49"/>
      <c r="AD189" s="867"/>
      <c r="AE189" s="49"/>
      <c r="AF189" s="867"/>
      <c r="AG189" s="50"/>
      <c r="AH189" s="861"/>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933"/>
      <c r="B190" s="935"/>
      <c r="C190" s="938"/>
      <c r="D190" s="941"/>
      <c r="E190" s="948"/>
      <c r="F190" s="944"/>
      <c r="G190" s="966"/>
      <c r="H190" s="950"/>
      <c r="I190" s="955"/>
      <c r="J190" s="956"/>
      <c r="K190" s="981"/>
      <c r="L190" s="985"/>
      <c r="M190" s="175"/>
      <c r="N190" s="176"/>
      <c r="O190" s="177"/>
      <c r="P190" s="46"/>
      <c r="Q190" s="47"/>
      <c r="R190" s="864"/>
      <c r="S190" s="48"/>
      <c r="T190" s="867"/>
      <c r="U190" s="49"/>
      <c r="V190" s="867"/>
      <c r="W190" s="49"/>
      <c r="X190" s="867"/>
      <c r="Y190" s="49"/>
      <c r="Z190" s="867"/>
      <c r="AA190" s="49"/>
      <c r="AB190" s="867"/>
      <c r="AC190" s="49"/>
      <c r="AD190" s="867"/>
      <c r="AE190" s="49"/>
      <c r="AF190" s="867"/>
      <c r="AG190" s="50"/>
      <c r="AH190" s="861"/>
      <c r="AI190" s="104">
        <f t="shared" si="689"/>
        <v>0</v>
      </c>
      <c r="AJ190" s="51"/>
      <c r="AK190" s="52"/>
      <c r="AL190" s="52"/>
      <c r="AM190" s="52"/>
      <c r="AN190" s="52"/>
      <c r="AO190" s="52"/>
      <c r="AP190" s="53">
        <f t="shared" si="690"/>
        <v>0</v>
      </c>
      <c r="AQ190" s="54"/>
      <c r="AR190" s="52"/>
      <c r="AS190" s="53">
        <f t="shared" si="691"/>
        <v>0</v>
      </c>
      <c r="AT190" s="54"/>
      <c r="AU190" s="52"/>
      <c r="AV190" s="52"/>
      <c r="AW190" s="52"/>
      <c r="AX190" s="55"/>
      <c r="AY190" s="56"/>
      <c r="AZ190" s="56"/>
      <c r="BA190" s="57"/>
    </row>
    <row r="191" spans="1:53" ht="17.25" hidden="1" customHeight="1" x14ac:dyDescent="0.2">
      <c r="A191" s="933"/>
      <c r="B191" s="936"/>
      <c r="C191" s="939"/>
      <c r="D191" s="942"/>
      <c r="E191" s="948"/>
      <c r="F191" s="945"/>
      <c r="G191" s="967"/>
      <c r="H191" s="951"/>
      <c r="I191" s="955"/>
      <c r="J191" s="956"/>
      <c r="K191" s="982"/>
      <c r="L191" s="985"/>
      <c r="M191" s="178"/>
      <c r="N191" s="179"/>
      <c r="O191" s="180"/>
      <c r="P191" s="107"/>
      <c r="Q191" s="108"/>
      <c r="R191" s="864"/>
      <c r="S191" s="109"/>
      <c r="T191" s="867"/>
      <c r="U191" s="110"/>
      <c r="V191" s="867"/>
      <c r="W191" s="110"/>
      <c r="X191" s="867"/>
      <c r="Y191" s="110"/>
      <c r="Z191" s="867"/>
      <c r="AA191" s="110"/>
      <c r="AB191" s="867"/>
      <c r="AC191" s="110"/>
      <c r="AD191" s="867"/>
      <c r="AE191" s="110"/>
      <c r="AF191" s="867"/>
      <c r="AG191" s="111"/>
      <c r="AH191" s="862"/>
      <c r="AI191" s="104">
        <f t="shared" si="689"/>
        <v>0</v>
      </c>
      <c r="AJ191" s="112"/>
      <c r="AK191" s="113"/>
      <c r="AL191" s="113"/>
      <c r="AM191" s="113"/>
      <c r="AN191" s="113"/>
      <c r="AO191" s="113"/>
      <c r="AP191" s="53">
        <f t="shared" si="690"/>
        <v>0</v>
      </c>
      <c r="AQ191" s="114"/>
      <c r="AR191" s="113"/>
      <c r="AS191" s="53">
        <f>SUM(AQ191:AR191)</f>
        <v>0</v>
      </c>
      <c r="AT191" s="114"/>
      <c r="AU191" s="113"/>
      <c r="AV191" s="113"/>
      <c r="AW191" s="113"/>
      <c r="AX191" s="115"/>
      <c r="AY191" s="116"/>
      <c r="AZ191" s="116"/>
      <c r="BA191" s="117"/>
    </row>
    <row r="192" spans="1:53" ht="9.9499999999999993" hidden="1" customHeight="1" thickBot="1" x14ac:dyDescent="0.25">
      <c r="A192" s="934"/>
      <c r="B192" s="937"/>
      <c r="C192" s="940"/>
      <c r="D192" s="943"/>
      <c r="E192" s="949"/>
      <c r="F192" s="946"/>
      <c r="G192" s="968"/>
      <c r="H192" s="952"/>
      <c r="I192" s="957"/>
      <c r="J192" s="958"/>
      <c r="K192" s="983"/>
      <c r="L192" s="986"/>
      <c r="M192" s="181"/>
      <c r="N192" s="182"/>
      <c r="O192" s="183"/>
      <c r="P192" s="118"/>
      <c r="Q192" s="118"/>
      <c r="R192" s="865"/>
      <c r="S192" s="184"/>
      <c r="T192" s="868"/>
      <c r="U192" s="185"/>
      <c r="V192" s="868"/>
      <c r="W192" s="185"/>
      <c r="X192" s="868"/>
      <c r="Y192" s="185"/>
      <c r="Z192" s="868"/>
      <c r="AA192" s="185"/>
      <c r="AB192" s="868"/>
      <c r="AC192" s="185"/>
      <c r="AD192" s="868"/>
      <c r="AE192" s="185"/>
      <c r="AF192" s="868"/>
      <c r="AG192" s="186"/>
      <c r="AH192" s="119"/>
      <c r="AI192" s="120"/>
      <c r="AJ192" s="187"/>
      <c r="AK192" s="188"/>
      <c r="AL192" s="188"/>
      <c r="AM192" s="188"/>
      <c r="AN192" s="188"/>
      <c r="AO192" s="188"/>
      <c r="AP192" s="121"/>
      <c r="AQ192" s="189"/>
      <c r="AR192" s="188"/>
      <c r="AS192" s="121"/>
      <c r="AT192" s="189"/>
      <c r="AU192" s="188"/>
      <c r="AV192" s="188"/>
      <c r="AW192" s="188"/>
      <c r="AX192" s="190"/>
      <c r="AY192" s="191"/>
      <c r="AZ192" s="191"/>
      <c r="BA192" s="192"/>
    </row>
    <row r="193" spans="1:53" ht="6" hidden="1" customHeight="1" x14ac:dyDescent="0.2">
      <c r="A193" s="157"/>
      <c r="B193" s="193"/>
      <c r="C193" s="193"/>
      <c r="D193" s="193"/>
      <c r="E193" s="193"/>
      <c r="F193" s="193"/>
      <c r="G193" s="193"/>
      <c r="H193" s="193"/>
      <c r="I193" s="965"/>
      <c r="J193" s="965"/>
      <c r="K193" s="193"/>
      <c r="L193" s="193"/>
      <c r="M193" s="193"/>
      <c r="N193" s="193"/>
      <c r="O193" s="193"/>
      <c r="P193" s="193"/>
      <c r="Q193" s="193"/>
      <c r="R193" s="193"/>
      <c r="S193" s="193"/>
      <c r="T193" s="193"/>
      <c r="U193" s="193"/>
      <c r="V193" s="193"/>
      <c r="W193" s="193"/>
      <c r="X193" s="193"/>
      <c r="Y193" s="193"/>
      <c r="Z193" s="193"/>
      <c r="AA193" s="193"/>
      <c r="AB193" s="193"/>
      <c r="AC193" s="193"/>
      <c r="AD193" s="193"/>
      <c r="AE193" s="193"/>
      <c r="AF193" s="193"/>
      <c r="AG193" s="193"/>
      <c r="AH193" s="193"/>
      <c r="AI193" s="194"/>
      <c r="AJ193" s="194"/>
      <c r="AK193" s="194"/>
      <c r="AL193" s="194"/>
      <c r="AM193" s="194"/>
      <c r="AN193" s="194"/>
      <c r="AO193" s="195"/>
      <c r="AP193" s="194"/>
      <c r="AQ193" s="194"/>
      <c r="AR193" s="194"/>
      <c r="AS193" s="194"/>
      <c r="AT193" s="194"/>
      <c r="AU193" s="194"/>
      <c r="AV193" s="194"/>
      <c r="AW193" s="194"/>
      <c r="AX193" s="194"/>
      <c r="AY193" s="194"/>
      <c r="AZ193" s="194"/>
      <c r="BA193" s="157"/>
    </row>
    <row r="194" spans="1:53" ht="72" hidden="1" customHeight="1" x14ac:dyDescent="0.2">
      <c r="A194" s="932">
        <v>21</v>
      </c>
      <c r="B194" s="162" t="s">
        <v>1710</v>
      </c>
      <c r="C194" s="163" t="s">
        <v>1711</v>
      </c>
      <c r="D194" s="164" t="s">
        <v>21</v>
      </c>
      <c r="E194" s="164" t="s">
        <v>1899</v>
      </c>
      <c r="F194" s="163" t="s">
        <v>1712</v>
      </c>
      <c r="G194" s="165" t="s">
        <v>1680</v>
      </c>
      <c r="H194" s="165" t="s">
        <v>1681</v>
      </c>
      <c r="I194" s="166" t="s">
        <v>1915</v>
      </c>
      <c r="J194" s="167">
        <f>+$N$3</f>
        <v>2017</v>
      </c>
      <c r="K194" s="165" t="s">
        <v>1932</v>
      </c>
      <c r="L194" s="166" t="s">
        <v>1933</v>
      </c>
      <c r="M194" s="163" t="s">
        <v>1713</v>
      </c>
      <c r="N194" s="163" t="s">
        <v>1714</v>
      </c>
      <c r="O194" s="163" t="s">
        <v>1715</v>
      </c>
      <c r="P194" s="163" t="s">
        <v>1716</v>
      </c>
      <c r="Q194" s="163" t="s">
        <v>1717</v>
      </c>
      <c r="R194" s="168">
        <f t="shared" ref="R194" si="692">SUM(R195:R201)</f>
        <v>0</v>
      </c>
      <c r="S194" s="169">
        <f t="shared" ref="S194" si="693">SUM(S195:S201)</f>
        <v>0</v>
      </c>
      <c r="T194" s="170">
        <f t="shared" ref="T194" si="694">SUM(T195:T201)</f>
        <v>0</v>
      </c>
      <c r="U194" s="171">
        <f t="shared" ref="U194" si="695">SUM(U195:U201)</f>
        <v>0</v>
      </c>
      <c r="V194" s="170">
        <f t="shared" ref="V194" si="696">SUM(V195:V201)</f>
        <v>0</v>
      </c>
      <c r="W194" s="171">
        <f t="shared" ref="W194" si="697">SUM(W195:W201)</f>
        <v>0</v>
      </c>
      <c r="X194" s="170">
        <f t="shared" ref="X194" si="698">SUM(X195:X201)</f>
        <v>0</v>
      </c>
      <c r="Y194" s="171">
        <f t="shared" ref="Y194" si="699">SUM(Y195:Y201)</f>
        <v>0</v>
      </c>
      <c r="Z194" s="170">
        <f t="shared" ref="Z194" si="700">SUM(Z195:Z201)</f>
        <v>0</v>
      </c>
      <c r="AA194" s="171">
        <f t="shared" ref="AA194" si="701">SUM(AA195:AA201)</f>
        <v>0</v>
      </c>
      <c r="AB194" s="170">
        <f t="shared" ref="AB194" si="702">SUM(AB195:AB201)</f>
        <v>0</v>
      </c>
      <c r="AC194" s="171">
        <f t="shared" ref="AC194" si="703">SUM(AC195:AC201)</f>
        <v>0</v>
      </c>
      <c r="AD194" s="170">
        <f t="shared" ref="AD194" si="704">SUM(AD195:AD201)</f>
        <v>0</v>
      </c>
      <c r="AE194" s="171">
        <f t="shared" ref="AE194" si="705">SUM(AE195:AE201)</f>
        <v>0</v>
      </c>
      <c r="AF194" s="170">
        <f t="shared" ref="AF194" si="706">SUM(AF195:AF201)</f>
        <v>0</v>
      </c>
      <c r="AG194" s="172">
        <f t="shared" ref="AG194" si="707">SUM(AG195:AG201)</f>
        <v>0</v>
      </c>
      <c r="AH194" s="173">
        <f t="shared" ref="AH194" si="708">SUM(AH195:AH201)</f>
        <v>0</v>
      </c>
      <c r="AI194" s="174">
        <f t="shared" ref="AI194" si="709">SUM(AI195:AI201)</f>
        <v>0</v>
      </c>
      <c r="AJ194" s="41">
        <f t="shared" ref="AJ194" si="710">SUM(AJ195:AJ201)</f>
        <v>0</v>
      </c>
      <c r="AK194" s="42">
        <f t="shared" ref="AK194" si="711">SUM(AK195:AK201)</f>
        <v>0</v>
      </c>
      <c r="AL194" s="42">
        <f t="shared" ref="AL194" si="712">SUM(AL195:AL201)</f>
        <v>0</v>
      </c>
      <c r="AM194" s="42">
        <f t="shared" ref="AM194" si="713">SUM(AM195:AM201)</f>
        <v>0</v>
      </c>
      <c r="AN194" s="42">
        <f t="shared" ref="AN194" si="714">SUM(AN195:AN201)</f>
        <v>0</v>
      </c>
      <c r="AO194" s="42">
        <f t="shared" ref="AO194" si="715">SUM(AO195:AO201)</f>
        <v>0</v>
      </c>
      <c r="AP194" s="43">
        <f t="shared" ref="AP194" si="716">SUM(AP195:AP201)</f>
        <v>0</v>
      </c>
      <c r="AQ194" s="105">
        <f t="shared" ref="AQ194" si="717">SUM(AQ195:AQ201)</f>
        <v>0</v>
      </c>
      <c r="AR194" s="42">
        <f t="shared" ref="AR194" si="718">SUM(AR195:AR201)</f>
        <v>0</v>
      </c>
      <c r="AS194" s="43">
        <f t="shared" ref="AS194" si="719">SUM(AS195:AS201)</f>
        <v>0</v>
      </c>
      <c r="AT194" s="105">
        <f t="shared" ref="AT194" si="720">SUM(AT195:AT201)</f>
        <v>0</v>
      </c>
      <c r="AU194" s="42">
        <f t="shared" ref="AU194" si="721">SUM(AU195:AU201)</f>
        <v>0</v>
      </c>
      <c r="AV194" s="42">
        <f t="shared" ref="AV194" si="722">SUM(AV195:AV201)</f>
        <v>0</v>
      </c>
      <c r="AW194" s="42">
        <f t="shared" ref="AW194" si="723">SUM(AW195:AW201)</f>
        <v>0</v>
      </c>
      <c r="AX194" s="106">
        <f t="shared" ref="AX194" si="724">SUM(AX195:AX201)</f>
        <v>0</v>
      </c>
      <c r="AY194" s="44" t="s">
        <v>1687</v>
      </c>
      <c r="AZ194" s="44" t="s">
        <v>1688</v>
      </c>
      <c r="BA194" s="45" t="s">
        <v>1689</v>
      </c>
    </row>
    <row r="195" spans="1:53" ht="17.25" hidden="1" customHeight="1" x14ac:dyDescent="0.2">
      <c r="A195" s="933"/>
      <c r="B195" s="935" t="str">
        <f>VLOOKUP($D$9,'PROYECTOS REGISTRADOS'!$A$2:$D$82,4,0)</f>
        <v>Mejoramiento de las condiciones de movilidad del Municipio a través de una inversión per cápita en el sector. Tocancipá,Cundinamarca, Centro Oriente</v>
      </c>
      <c r="C195" s="938" t="str">
        <f>VLOOKUP($D$9,'PROYECTOS REGISTRADOS'!$A$2:$D$82,3,0)</f>
        <v>2016-25817-0028</v>
      </c>
      <c r="D195" s="941"/>
      <c r="E195" s="947" t="str">
        <f>IF(D195=0,"0-0",(VLOOKUP(D195,'CONSOLIDADO PLAN DESARROLLO'!$EL$9:$ET$304,2,0)))</f>
        <v>0-0</v>
      </c>
      <c r="F195" s="944" t="str">
        <f>IF(D195=0,"0-0",(VLOOKUP(D195,'CONSOLIDADO PLAN DESARROLLO'!$EL$9:$ET$304,3,0)))</f>
        <v>0-0</v>
      </c>
      <c r="G195" s="966" t="str">
        <f>IF(D195=0,"0-0",(VLOOKUP(D195,'CONSOLIDADO PLAN DESARROLLO'!$EL$9:$ET$304,4,0)))</f>
        <v>0-0</v>
      </c>
      <c r="H195" s="950" t="str">
        <f>IF(D195=0,"0-0",(VLOOKUP(D195,'CONSOLIDADO PLAN DESARROLLO'!$EL$9:$ET$304,5,0)))</f>
        <v>0-0</v>
      </c>
      <c r="I195" s="953" t="str">
        <f>IF(D195=0,"0-0",(VLOOKUP(D195,'CONSOLIDADO PLAN DESARROLLO'!$EL$9:$ET$304,$R$3,0)))</f>
        <v>0-0</v>
      </c>
      <c r="J195" s="954"/>
      <c r="K195" s="981"/>
      <c r="L195" s="984"/>
      <c r="M195" s="175"/>
      <c r="N195" s="176"/>
      <c r="O195" s="177"/>
      <c r="P195" s="46"/>
      <c r="Q195" s="47"/>
      <c r="R195" s="863"/>
      <c r="S195" s="48"/>
      <c r="T195" s="866"/>
      <c r="U195" s="49"/>
      <c r="V195" s="866"/>
      <c r="W195" s="49"/>
      <c r="X195" s="866"/>
      <c r="Y195" s="49"/>
      <c r="Z195" s="866"/>
      <c r="AA195" s="49"/>
      <c r="AB195" s="866"/>
      <c r="AC195" s="49"/>
      <c r="AD195" s="866"/>
      <c r="AE195" s="49"/>
      <c r="AF195" s="866"/>
      <c r="AG195" s="50"/>
      <c r="AH195" s="860">
        <f>+R195+T195+V195+X195+Z195+AB195+AD195+AF195</f>
        <v>0</v>
      </c>
      <c r="AI195" s="104">
        <f t="shared" ref="AI195:AI200" si="725">AC195+AE195+AG195+S195+U195+W195+Y195+AA195</f>
        <v>0</v>
      </c>
      <c r="AJ195" s="51"/>
      <c r="AK195" s="52"/>
      <c r="AL195" s="52"/>
      <c r="AM195" s="52"/>
      <c r="AN195" s="52"/>
      <c r="AO195" s="52"/>
      <c r="AP195" s="53">
        <f t="shared" ref="AP195:AP200" si="726">SUM(AJ195:AO195)</f>
        <v>0</v>
      </c>
      <c r="AQ195" s="54"/>
      <c r="AR195" s="52"/>
      <c r="AS195" s="53">
        <f t="shared" ref="AS195:AS199" si="727">SUM(AQ195:AR195)</f>
        <v>0</v>
      </c>
      <c r="AT195" s="54"/>
      <c r="AU195" s="52"/>
      <c r="AV195" s="52"/>
      <c r="AW195" s="52"/>
      <c r="AX195" s="55"/>
      <c r="AY195" s="56"/>
      <c r="AZ195" s="56"/>
      <c r="BA195" s="57"/>
    </row>
    <row r="196" spans="1:53" ht="17.25" hidden="1" customHeight="1" x14ac:dyDescent="0.2">
      <c r="A196" s="933"/>
      <c r="B196" s="935"/>
      <c r="C196" s="938"/>
      <c r="D196" s="941"/>
      <c r="E196" s="948"/>
      <c r="F196" s="944"/>
      <c r="G196" s="966"/>
      <c r="H196" s="950"/>
      <c r="I196" s="955"/>
      <c r="J196" s="956"/>
      <c r="K196" s="981"/>
      <c r="L196" s="985"/>
      <c r="M196" s="175"/>
      <c r="N196" s="176"/>
      <c r="O196" s="177"/>
      <c r="P196" s="46"/>
      <c r="Q196" s="47"/>
      <c r="R196" s="864"/>
      <c r="S196" s="48"/>
      <c r="T196" s="867"/>
      <c r="U196" s="49"/>
      <c r="V196" s="867"/>
      <c r="W196" s="49"/>
      <c r="X196" s="867"/>
      <c r="Y196" s="49"/>
      <c r="Z196" s="867"/>
      <c r="AA196" s="49"/>
      <c r="AB196" s="867"/>
      <c r="AC196" s="49"/>
      <c r="AD196" s="867"/>
      <c r="AE196" s="49"/>
      <c r="AF196" s="867"/>
      <c r="AG196" s="50"/>
      <c r="AH196" s="861"/>
      <c r="AI196" s="104">
        <f t="shared" si="725"/>
        <v>0</v>
      </c>
      <c r="AJ196" s="51"/>
      <c r="AK196" s="52"/>
      <c r="AL196" s="52"/>
      <c r="AM196" s="52"/>
      <c r="AN196" s="52"/>
      <c r="AO196" s="52"/>
      <c r="AP196" s="53">
        <f t="shared" si="726"/>
        <v>0</v>
      </c>
      <c r="AQ196" s="54"/>
      <c r="AR196" s="52"/>
      <c r="AS196" s="53">
        <f t="shared" si="727"/>
        <v>0</v>
      </c>
      <c r="AT196" s="54"/>
      <c r="AU196" s="52"/>
      <c r="AV196" s="52"/>
      <c r="AW196" s="52"/>
      <c r="AX196" s="55"/>
      <c r="AY196" s="56"/>
      <c r="AZ196" s="56"/>
      <c r="BA196" s="57"/>
    </row>
    <row r="197" spans="1:53" ht="17.25" hidden="1" customHeight="1" x14ac:dyDescent="0.2">
      <c r="A197" s="933"/>
      <c r="B197" s="935"/>
      <c r="C197" s="938"/>
      <c r="D197" s="941"/>
      <c r="E197" s="948"/>
      <c r="F197" s="944"/>
      <c r="G197" s="966"/>
      <c r="H197" s="950"/>
      <c r="I197" s="955"/>
      <c r="J197" s="956"/>
      <c r="K197" s="981"/>
      <c r="L197" s="985"/>
      <c r="M197" s="175"/>
      <c r="N197" s="176"/>
      <c r="O197" s="177"/>
      <c r="P197" s="46"/>
      <c r="Q197" s="47"/>
      <c r="R197" s="864"/>
      <c r="S197" s="48"/>
      <c r="T197" s="867"/>
      <c r="U197" s="49"/>
      <c r="V197" s="867"/>
      <c r="W197" s="49"/>
      <c r="X197" s="867"/>
      <c r="Y197" s="49"/>
      <c r="Z197" s="867"/>
      <c r="AA197" s="49"/>
      <c r="AB197" s="867"/>
      <c r="AC197" s="49"/>
      <c r="AD197" s="867"/>
      <c r="AE197" s="49"/>
      <c r="AF197" s="867"/>
      <c r="AG197" s="50"/>
      <c r="AH197" s="861"/>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933"/>
      <c r="B198" s="935"/>
      <c r="C198" s="938"/>
      <c r="D198" s="941"/>
      <c r="E198" s="948"/>
      <c r="F198" s="944"/>
      <c r="G198" s="966"/>
      <c r="H198" s="950"/>
      <c r="I198" s="955"/>
      <c r="J198" s="956"/>
      <c r="K198" s="981"/>
      <c r="L198" s="985"/>
      <c r="M198" s="175"/>
      <c r="N198" s="176"/>
      <c r="O198" s="177"/>
      <c r="P198" s="46"/>
      <c r="Q198" s="47"/>
      <c r="R198" s="864"/>
      <c r="S198" s="48"/>
      <c r="T198" s="867"/>
      <c r="U198" s="49"/>
      <c r="V198" s="867"/>
      <c r="W198" s="49"/>
      <c r="X198" s="867"/>
      <c r="Y198" s="49"/>
      <c r="Z198" s="867"/>
      <c r="AA198" s="49"/>
      <c r="AB198" s="867"/>
      <c r="AC198" s="49"/>
      <c r="AD198" s="867"/>
      <c r="AE198" s="49"/>
      <c r="AF198" s="867"/>
      <c r="AG198" s="50"/>
      <c r="AH198" s="861"/>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933"/>
      <c r="B199" s="935"/>
      <c r="C199" s="938"/>
      <c r="D199" s="941"/>
      <c r="E199" s="948"/>
      <c r="F199" s="944"/>
      <c r="G199" s="966"/>
      <c r="H199" s="950"/>
      <c r="I199" s="955"/>
      <c r="J199" s="956"/>
      <c r="K199" s="981"/>
      <c r="L199" s="985"/>
      <c r="M199" s="175"/>
      <c r="N199" s="176"/>
      <c r="O199" s="177"/>
      <c r="P199" s="46"/>
      <c r="Q199" s="47"/>
      <c r="R199" s="864"/>
      <c r="S199" s="48"/>
      <c r="T199" s="867"/>
      <c r="U199" s="49"/>
      <c r="V199" s="867"/>
      <c r="W199" s="49"/>
      <c r="X199" s="867"/>
      <c r="Y199" s="49"/>
      <c r="Z199" s="867"/>
      <c r="AA199" s="49"/>
      <c r="AB199" s="867"/>
      <c r="AC199" s="49"/>
      <c r="AD199" s="867"/>
      <c r="AE199" s="49"/>
      <c r="AF199" s="867"/>
      <c r="AG199" s="50"/>
      <c r="AH199" s="861"/>
      <c r="AI199" s="104">
        <f t="shared" si="725"/>
        <v>0</v>
      </c>
      <c r="AJ199" s="51"/>
      <c r="AK199" s="52"/>
      <c r="AL199" s="52"/>
      <c r="AM199" s="52"/>
      <c r="AN199" s="52"/>
      <c r="AO199" s="52"/>
      <c r="AP199" s="53">
        <f t="shared" si="726"/>
        <v>0</v>
      </c>
      <c r="AQ199" s="54"/>
      <c r="AR199" s="52"/>
      <c r="AS199" s="53">
        <f t="shared" si="727"/>
        <v>0</v>
      </c>
      <c r="AT199" s="54"/>
      <c r="AU199" s="52"/>
      <c r="AV199" s="52"/>
      <c r="AW199" s="52"/>
      <c r="AX199" s="55"/>
      <c r="AY199" s="56"/>
      <c r="AZ199" s="56"/>
      <c r="BA199" s="57"/>
    </row>
    <row r="200" spans="1:53" ht="17.25" hidden="1" customHeight="1" x14ac:dyDescent="0.2">
      <c r="A200" s="933"/>
      <c r="B200" s="936"/>
      <c r="C200" s="939"/>
      <c r="D200" s="942"/>
      <c r="E200" s="948"/>
      <c r="F200" s="945"/>
      <c r="G200" s="967"/>
      <c r="H200" s="951"/>
      <c r="I200" s="955"/>
      <c r="J200" s="956"/>
      <c r="K200" s="982"/>
      <c r="L200" s="985"/>
      <c r="M200" s="178"/>
      <c r="N200" s="179"/>
      <c r="O200" s="180"/>
      <c r="P200" s="107"/>
      <c r="Q200" s="108"/>
      <c r="R200" s="864"/>
      <c r="S200" s="109"/>
      <c r="T200" s="867"/>
      <c r="U200" s="110"/>
      <c r="V200" s="867"/>
      <c r="W200" s="110"/>
      <c r="X200" s="867"/>
      <c r="Y200" s="110"/>
      <c r="Z200" s="867"/>
      <c r="AA200" s="110"/>
      <c r="AB200" s="867"/>
      <c r="AC200" s="110"/>
      <c r="AD200" s="867"/>
      <c r="AE200" s="110"/>
      <c r="AF200" s="867"/>
      <c r="AG200" s="111"/>
      <c r="AH200" s="862"/>
      <c r="AI200" s="104">
        <f t="shared" si="725"/>
        <v>0</v>
      </c>
      <c r="AJ200" s="112"/>
      <c r="AK200" s="113"/>
      <c r="AL200" s="113"/>
      <c r="AM200" s="113"/>
      <c r="AN200" s="113"/>
      <c r="AO200" s="113"/>
      <c r="AP200" s="53">
        <f t="shared" si="726"/>
        <v>0</v>
      </c>
      <c r="AQ200" s="114"/>
      <c r="AR200" s="113"/>
      <c r="AS200" s="53">
        <f>SUM(AQ200:AR200)</f>
        <v>0</v>
      </c>
      <c r="AT200" s="114"/>
      <c r="AU200" s="113"/>
      <c r="AV200" s="113"/>
      <c r="AW200" s="113"/>
      <c r="AX200" s="115"/>
      <c r="AY200" s="116"/>
      <c r="AZ200" s="116"/>
      <c r="BA200" s="117"/>
    </row>
    <row r="201" spans="1:53" ht="9.9499999999999993" hidden="1" customHeight="1" thickBot="1" x14ac:dyDescent="0.25">
      <c r="A201" s="934"/>
      <c r="B201" s="937"/>
      <c r="C201" s="940"/>
      <c r="D201" s="943"/>
      <c r="E201" s="949"/>
      <c r="F201" s="946"/>
      <c r="G201" s="968"/>
      <c r="H201" s="952"/>
      <c r="I201" s="957"/>
      <c r="J201" s="958"/>
      <c r="K201" s="983"/>
      <c r="L201" s="986"/>
      <c r="M201" s="181"/>
      <c r="N201" s="182"/>
      <c r="O201" s="183"/>
      <c r="P201" s="118"/>
      <c r="Q201" s="118"/>
      <c r="R201" s="865"/>
      <c r="S201" s="184"/>
      <c r="T201" s="868"/>
      <c r="U201" s="185"/>
      <c r="V201" s="868"/>
      <c r="W201" s="185"/>
      <c r="X201" s="868"/>
      <c r="Y201" s="185"/>
      <c r="Z201" s="868"/>
      <c r="AA201" s="185"/>
      <c r="AB201" s="868"/>
      <c r="AC201" s="185"/>
      <c r="AD201" s="868"/>
      <c r="AE201" s="185"/>
      <c r="AF201" s="868"/>
      <c r="AG201" s="186"/>
      <c r="AH201" s="119"/>
      <c r="AI201" s="120"/>
      <c r="AJ201" s="187"/>
      <c r="AK201" s="188"/>
      <c r="AL201" s="188"/>
      <c r="AM201" s="188"/>
      <c r="AN201" s="188"/>
      <c r="AO201" s="188"/>
      <c r="AP201" s="121"/>
      <c r="AQ201" s="189"/>
      <c r="AR201" s="188"/>
      <c r="AS201" s="121"/>
      <c r="AT201" s="189"/>
      <c r="AU201" s="188"/>
      <c r="AV201" s="188"/>
      <c r="AW201" s="188"/>
      <c r="AX201" s="190"/>
      <c r="AY201" s="191"/>
      <c r="AZ201" s="191"/>
      <c r="BA201" s="192"/>
    </row>
    <row r="202" spans="1:53" ht="6" customHeight="1" x14ac:dyDescent="0.2">
      <c r="A202" s="157"/>
      <c r="B202" s="193"/>
      <c r="C202" s="193"/>
      <c r="D202" s="193"/>
      <c r="E202" s="193"/>
      <c r="F202" s="193"/>
      <c r="G202" s="193"/>
      <c r="H202" s="193"/>
      <c r="I202" s="965"/>
      <c r="J202" s="965"/>
      <c r="K202" s="193"/>
      <c r="L202" s="193"/>
      <c r="M202" s="193"/>
      <c r="N202" s="193"/>
      <c r="O202" s="193"/>
      <c r="P202" s="193"/>
      <c r="Q202" s="193"/>
      <c r="R202" s="193"/>
      <c r="S202" s="193"/>
      <c r="T202" s="193"/>
      <c r="U202" s="193"/>
      <c r="V202" s="193"/>
      <c r="W202" s="193"/>
      <c r="X202" s="193"/>
      <c r="Y202" s="193"/>
      <c r="Z202" s="193"/>
      <c r="AA202" s="193"/>
      <c r="AB202" s="193"/>
      <c r="AC202" s="193"/>
      <c r="AD202" s="193"/>
      <c r="AE202" s="193"/>
      <c r="AF202" s="193"/>
      <c r="AG202" s="193"/>
      <c r="AH202" s="193"/>
      <c r="AI202" s="194"/>
      <c r="AJ202" s="194"/>
      <c r="AK202" s="194"/>
      <c r="AL202" s="194"/>
      <c r="AM202" s="194"/>
      <c r="AN202" s="194"/>
      <c r="AO202" s="195"/>
      <c r="AP202" s="194"/>
      <c r="AQ202" s="194"/>
      <c r="AR202" s="194"/>
      <c r="AS202" s="194"/>
      <c r="AT202" s="194"/>
      <c r="AU202" s="194"/>
      <c r="AV202" s="194"/>
      <c r="AW202" s="194"/>
      <c r="AX202" s="194"/>
      <c r="AY202" s="194"/>
      <c r="AZ202" s="194"/>
      <c r="BA202" s="157"/>
    </row>
    <row r="204" spans="1:53" x14ac:dyDescent="0.2">
      <c r="B204" s="887"/>
      <c r="C204" s="889" t="s">
        <v>1669</v>
      </c>
      <c r="D204" s="890"/>
      <c r="E204" s="890"/>
      <c r="F204" s="890"/>
      <c r="G204" s="890"/>
      <c r="H204" s="890"/>
      <c r="I204" s="890"/>
      <c r="J204" s="890"/>
    </row>
    <row r="205" spans="1:53" x14ac:dyDescent="0.2">
      <c r="B205" s="888"/>
      <c r="C205" s="889"/>
      <c r="D205" s="890"/>
      <c r="E205" s="890"/>
      <c r="F205" s="890"/>
      <c r="G205" s="890"/>
      <c r="H205" s="890"/>
      <c r="I205" s="890"/>
      <c r="J205" s="890"/>
    </row>
    <row r="311" spans="14:15" x14ac:dyDescent="0.2">
      <c r="N311" s="122" t="s">
        <v>1913</v>
      </c>
      <c r="O311" s="122" t="s">
        <v>1914</v>
      </c>
    </row>
    <row r="312" spans="14:15" x14ac:dyDescent="0.2">
      <c r="N312" s="122">
        <v>2016</v>
      </c>
      <c r="O312" s="122">
        <v>6</v>
      </c>
    </row>
    <row r="313" spans="14:15" x14ac:dyDescent="0.2">
      <c r="N313" s="122">
        <v>2017</v>
      </c>
      <c r="O313" s="122">
        <v>7</v>
      </c>
    </row>
    <row r="314" spans="14:15" x14ac:dyDescent="0.2">
      <c r="N314" s="122">
        <v>2018</v>
      </c>
      <c r="O314" s="122">
        <v>8</v>
      </c>
    </row>
    <row r="315" spans="14:15" x14ac:dyDescent="0.2">
      <c r="N315" s="122">
        <v>2019</v>
      </c>
      <c r="O315" s="122">
        <v>9</v>
      </c>
    </row>
    <row r="316" spans="14:15" x14ac:dyDescent="0.2">
      <c r="N316" s="122">
        <v>2020</v>
      </c>
      <c r="O316" s="122">
        <v>10</v>
      </c>
    </row>
  </sheetData>
  <sheetProtection algorithmName="SHA-512" hashValue="QYvnAEzkUWDzPLvZFaiScWDUWYZ8nYA0uREvDk9VRbaEYeQ6D3Hl8EFd9xFbzDMyEDKFavsFWFyiAwECXCIB4g==" saltValue="rGkC7p4ds8K0FRptQcveiw==" spinCount="100000" sheet="1" objects="1" scenarios="1"/>
  <mergeCells count="488">
    <mergeCell ref="A185:A192"/>
    <mergeCell ref="B186:B192"/>
    <mergeCell ref="C186:C192"/>
    <mergeCell ref="D186:D192"/>
    <mergeCell ref="A194:A201"/>
    <mergeCell ref="B195:B201"/>
    <mergeCell ref="C195:C201"/>
    <mergeCell ref="D195:D201"/>
    <mergeCell ref="E195:E201"/>
    <mergeCell ref="F195:F201"/>
    <mergeCell ref="G195:G201"/>
    <mergeCell ref="H195:H201"/>
    <mergeCell ref="I195:J201"/>
    <mergeCell ref="E186:E192"/>
    <mergeCell ref="F186:F192"/>
    <mergeCell ref="G186:G192"/>
    <mergeCell ref="H186:H192"/>
    <mergeCell ref="I186:J192"/>
    <mergeCell ref="AF168:AF174"/>
    <mergeCell ref="AH168:AH173"/>
    <mergeCell ref="A176:A183"/>
    <mergeCell ref="B177:B183"/>
    <mergeCell ref="C177:C183"/>
    <mergeCell ref="D177:D183"/>
    <mergeCell ref="E177:E183"/>
    <mergeCell ref="F177:F183"/>
    <mergeCell ref="G177:G183"/>
    <mergeCell ref="H177:H183"/>
    <mergeCell ref="I177:J183"/>
    <mergeCell ref="K168:K174"/>
    <mergeCell ref="L168:L174"/>
    <mergeCell ref="R168:R174"/>
    <mergeCell ref="T168:T174"/>
    <mergeCell ref="V168:V174"/>
    <mergeCell ref="X168:X174"/>
    <mergeCell ref="Z168:Z174"/>
    <mergeCell ref="AB168:AB174"/>
    <mergeCell ref="A149:A156"/>
    <mergeCell ref="B150:B156"/>
    <mergeCell ref="C150:C156"/>
    <mergeCell ref="D150:D156"/>
    <mergeCell ref="AD168:AD174"/>
    <mergeCell ref="A167:A174"/>
    <mergeCell ref="B168:B174"/>
    <mergeCell ref="C168:C174"/>
    <mergeCell ref="D168:D174"/>
    <mergeCell ref="E168:E174"/>
    <mergeCell ref="F168:F174"/>
    <mergeCell ref="G168:G174"/>
    <mergeCell ref="H168:H174"/>
    <mergeCell ref="I168:J174"/>
    <mergeCell ref="A158:A165"/>
    <mergeCell ref="B159:B165"/>
    <mergeCell ref="C159:C165"/>
    <mergeCell ref="D159:D165"/>
    <mergeCell ref="E159:E165"/>
    <mergeCell ref="F159:F165"/>
    <mergeCell ref="G159:G165"/>
    <mergeCell ref="H159:H165"/>
    <mergeCell ref="I159:J165"/>
    <mergeCell ref="E150:E156"/>
    <mergeCell ref="F150:F156"/>
    <mergeCell ref="G150:G156"/>
    <mergeCell ref="H150:H156"/>
    <mergeCell ref="I150:J156"/>
    <mergeCell ref="AF132:AF138"/>
    <mergeCell ref="AH132:AH137"/>
    <mergeCell ref="A140:A147"/>
    <mergeCell ref="B141:B147"/>
    <mergeCell ref="C141:C147"/>
    <mergeCell ref="D141:D147"/>
    <mergeCell ref="E141:E147"/>
    <mergeCell ref="F141:F147"/>
    <mergeCell ref="G141:G147"/>
    <mergeCell ref="H141:H147"/>
    <mergeCell ref="I141:J147"/>
    <mergeCell ref="K132:K138"/>
    <mergeCell ref="L132:L138"/>
    <mergeCell ref="R132:R138"/>
    <mergeCell ref="T132:T138"/>
    <mergeCell ref="V132:V138"/>
    <mergeCell ref="X132:X138"/>
    <mergeCell ref="Z132:Z138"/>
    <mergeCell ref="AB132:AB138"/>
    <mergeCell ref="AF141:AF147"/>
    <mergeCell ref="A113:A120"/>
    <mergeCell ref="B114:B120"/>
    <mergeCell ref="C114:C120"/>
    <mergeCell ref="D114:D120"/>
    <mergeCell ref="AD132:AD138"/>
    <mergeCell ref="A131:A138"/>
    <mergeCell ref="B132:B138"/>
    <mergeCell ref="C132:C138"/>
    <mergeCell ref="D132:D138"/>
    <mergeCell ref="E132:E138"/>
    <mergeCell ref="F132:F138"/>
    <mergeCell ref="G132:G138"/>
    <mergeCell ref="H132:H138"/>
    <mergeCell ref="I132:J138"/>
    <mergeCell ref="A122:A129"/>
    <mergeCell ref="B123:B129"/>
    <mergeCell ref="C123:C129"/>
    <mergeCell ref="D123:D129"/>
    <mergeCell ref="E123:E129"/>
    <mergeCell ref="F123:F129"/>
    <mergeCell ref="G123:G129"/>
    <mergeCell ref="H123:H129"/>
    <mergeCell ref="I123:J129"/>
    <mergeCell ref="E114:E120"/>
    <mergeCell ref="F114:F120"/>
    <mergeCell ref="G114:G120"/>
    <mergeCell ref="H114:H120"/>
    <mergeCell ref="I114:J120"/>
    <mergeCell ref="AF96:AF102"/>
    <mergeCell ref="AH96:AH101"/>
    <mergeCell ref="A104:A111"/>
    <mergeCell ref="B105:B111"/>
    <mergeCell ref="C105:C111"/>
    <mergeCell ref="D105:D111"/>
    <mergeCell ref="E105:E111"/>
    <mergeCell ref="F105:F111"/>
    <mergeCell ref="G105:G111"/>
    <mergeCell ref="H105:H111"/>
    <mergeCell ref="I105:J111"/>
    <mergeCell ref="K96:K102"/>
    <mergeCell ref="L96:L102"/>
    <mergeCell ref="R96:R102"/>
    <mergeCell ref="T96:T102"/>
    <mergeCell ref="V96:V102"/>
    <mergeCell ref="X96:X102"/>
    <mergeCell ref="Z96:Z102"/>
    <mergeCell ref="AB96:AB102"/>
    <mergeCell ref="A95:A102"/>
    <mergeCell ref="B96:B102"/>
    <mergeCell ref="C96:C102"/>
    <mergeCell ref="D96:D102"/>
    <mergeCell ref="E96:E102"/>
    <mergeCell ref="F96:F102"/>
    <mergeCell ref="G96:G102"/>
    <mergeCell ref="H96:H102"/>
    <mergeCell ref="I96:J102"/>
    <mergeCell ref="AF78:AF84"/>
    <mergeCell ref="AD96:AD102"/>
    <mergeCell ref="AH78:AH83"/>
    <mergeCell ref="A86:A93"/>
    <mergeCell ref="B87:B93"/>
    <mergeCell ref="C87:C93"/>
    <mergeCell ref="D87:D93"/>
    <mergeCell ref="E87:E93"/>
    <mergeCell ref="F87:F93"/>
    <mergeCell ref="G87:G93"/>
    <mergeCell ref="H87:H93"/>
    <mergeCell ref="I87:J93"/>
    <mergeCell ref="I85:J85"/>
    <mergeCell ref="AF87:AF93"/>
    <mergeCell ref="AH87:AH92"/>
    <mergeCell ref="K87:K93"/>
    <mergeCell ref="L87:L93"/>
    <mergeCell ref="R87:R93"/>
    <mergeCell ref="T87:T93"/>
    <mergeCell ref="V87:V93"/>
    <mergeCell ref="X87:X93"/>
    <mergeCell ref="Z87:Z93"/>
    <mergeCell ref="AB87:AB93"/>
    <mergeCell ref="AD87:AD93"/>
    <mergeCell ref="AB69:AB75"/>
    <mergeCell ref="AD69:AD75"/>
    <mergeCell ref="A77:A84"/>
    <mergeCell ref="B78:B84"/>
    <mergeCell ref="C78:C84"/>
    <mergeCell ref="D78:D84"/>
    <mergeCell ref="E78:E84"/>
    <mergeCell ref="F78:F84"/>
    <mergeCell ref="G78:G84"/>
    <mergeCell ref="H78:H84"/>
    <mergeCell ref="I78:J84"/>
    <mergeCell ref="K78:K84"/>
    <mergeCell ref="L78:L84"/>
    <mergeCell ref="R78:R84"/>
    <mergeCell ref="T78:T84"/>
    <mergeCell ref="V78:V84"/>
    <mergeCell ref="X78:X84"/>
    <mergeCell ref="Z78:Z84"/>
    <mergeCell ref="AB78:AB84"/>
    <mergeCell ref="AD78:AD84"/>
    <mergeCell ref="F69:F75"/>
    <mergeCell ref="G69:G75"/>
    <mergeCell ref="K69:K75"/>
    <mergeCell ref="L69:L75"/>
    <mergeCell ref="R69:R75"/>
    <mergeCell ref="T69:T75"/>
    <mergeCell ref="V69:V75"/>
    <mergeCell ref="AF195:AF201"/>
    <mergeCell ref="AH195:AH200"/>
    <mergeCell ref="AD177:AD183"/>
    <mergeCell ref="AF186:AF192"/>
    <mergeCell ref="AH186:AH191"/>
    <mergeCell ref="K186:K192"/>
    <mergeCell ref="L186:L192"/>
    <mergeCell ref="R186:R192"/>
    <mergeCell ref="T186:T192"/>
    <mergeCell ref="V186:V192"/>
    <mergeCell ref="X186:X192"/>
    <mergeCell ref="Z186:Z192"/>
    <mergeCell ref="AB186:AB192"/>
    <mergeCell ref="AD186:AD192"/>
    <mergeCell ref="AF159:AF165"/>
    <mergeCell ref="AH159:AH164"/>
    <mergeCell ref="K159:K165"/>
    <mergeCell ref="X69:X75"/>
    <mergeCell ref="Z69:Z75"/>
    <mergeCell ref="L159:L165"/>
    <mergeCell ref="R159:R165"/>
    <mergeCell ref="I58:J58"/>
    <mergeCell ref="A39:A48"/>
    <mergeCell ref="B40:B48"/>
    <mergeCell ref="C40:C48"/>
    <mergeCell ref="D40:D48"/>
    <mergeCell ref="E40:E48"/>
    <mergeCell ref="F40:F48"/>
    <mergeCell ref="H69:H75"/>
    <mergeCell ref="I69:J75"/>
    <mergeCell ref="A50:A57"/>
    <mergeCell ref="B51:B57"/>
    <mergeCell ref="C51:C57"/>
    <mergeCell ref="D51:D57"/>
    <mergeCell ref="E51:E57"/>
    <mergeCell ref="F51:F57"/>
    <mergeCell ref="R22:R28"/>
    <mergeCell ref="T22:T28"/>
    <mergeCell ref="V22:V28"/>
    <mergeCell ref="X22:X28"/>
    <mergeCell ref="Z22:Z28"/>
    <mergeCell ref="AB22:AB28"/>
    <mergeCell ref="AD22:AD28"/>
    <mergeCell ref="I202:J202"/>
    <mergeCell ref="A21:A28"/>
    <mergeCell ref="B22:B28"/>
    <mergeCell ref="C22:C28"/>
    <mergeCell ref="D22:D28"/>
    <mergeCell ref="E22:E28"/>
    <mergeCell ref="F22:F28"/>
    <mergeCell ref="G22:G28"/>
    <mergeCell ref="H22:H28"/>
    <mergeCell ref="I22:J28"/>
    <mergeCell ref="I175:J175"/>
    <mergeCell ref="I166:J166"/>
    <mergeCell ref="I139:J139"/>
    <mergeCell ref="I121:J121"/>
    <mergeCell ref="I103:J103"/>
    <mergeCell ref="I94:J94"/>
    <mergeCell ref="I38:J38"/>
    <mergeCell ref="AF22:AF28"/>
    <mergeCell ref="AH22:AH27"/>
    <mergeCell ref="I29:J29"/>
    <mergeCell ref="K195:K201"/>
    <mergeCell ref="L195:L201"/>
    <mergeCell ref="R195:R201"/>
    <mergeCell ref="T195:T201"/>
    <mergeCell ref="V195:V201"/>
    <mergeCell ref="X195:X201"/>
    <mergeCell ref="Z195:Z201"/>
    <mergeCell ref="AB195:AB201"/>
    <mergeCell ref="AD195:AD201"/>
    <mergeCell ref="I193:J193"/>
    <mergeCell ref="AF177:AF183"/>
    <mergeCell ref="AH177:AH182"/>
    <mergeCell ref="I184:J184"/>
    <mergeCell ref="K177:K183"/>
    <mergeCell ref="L177:L183"/>
    <mergeCell ref="R177:R183"/>
    <mergeCell ref="T177:T183"/>
    <mergeCell ref="V177:V183"/>
    <mergeCell ref="X177:X183"/>
    <mergeCell ref="Z177:Z183"/>
    <mergeCell ref="AB177:AB183"/>
    <mergeCell ref="T159:T165"/>
    <mergeCell ref="V159:V165"/>
    <mergeCell ref="X159:X165"/>
    <mergeCell ref="Z159:Z165"/>
    <mergeCell ref="AB159:AB165"/>
    <mergeCell ref="AD159:AD165"/>
    <mergeCell ref="I157:J157"/>
    <mergeCell ref="AH141:AH146"/>
    <mergeCell ref="I148:J148"/>
    <mergeCell ref="K141:K147"/>
    <mergeCell ref="L141:L147"/>
    <mergeCell ref="R141:R147"/>
    <mergeCell ref="T141:T147"/>
    <mergeCell ref="V141:V147"/>
    <mergeCell ref="X141:X147"/>
    <mergeCell ref="Z141:Z147"/>
    <mergeCell ref="AB141:AB147"/>
    <mergeCell ref="AD141:AD147"/>
    <mergeCell ref="AF150:AF156"/>
    <mergeCell ref="AH150:AH155"/>
    <mergeCell ref="K150:K156"/>
    <mergeCell ref="L150:L156"/>
    <mergeCell ref="R150:R156"/>
    <mergeCell ref="T150:T156"/>
    <mergeCell ref="V150:V156"/>
    <mergeCell ref="X150:X156"/>
    <mergeCell ref="Z150:Z156"/>
    <mergeCell ref="AB150:AB156"/>
    <mergeCell ref="AD150:AD156"/>
    <mergeCell ref="AF123:AF129"/>
    <mergeCell ref="AH123:AH128"/>
    <mergeCell ref="I130:J130"/>
    <mergeCell ref="K123:K129"/>
    <mergeCell ref="L123:L129"/>
    <mergeCell ref="R123:R129"/>
    <mergeCell ref="T123:T129"/>
    <mergeCell ref="V123:V129"/>
    <mergeCell ref="X123:X129"/>
    <mergeCell ref="Z123:Z129"/>
    <mergeCell ref="AB123:AB129"/>
    <mergeCell ref="AD123:AD129"/>
    <mergeCell ref="AF105:AF111"/>
    <mergeCell ref="AH105:AH110"/>
    <mergeCell ref="I112:J112"/>
    <mergeCell ref="K105:K111"/>
    <mergeCell ref="L105:L111"/>
    <mergeCell ref="R105:R111"/>
    <mergeCell ref="T105:T111"/>
    <mergeCell ref="V105:V111"/>
    <mergeCell ref="X105:X111"/>
    <mergeCell ref="Z105:Z111"/>
    <mergeCell ref="AB105:AB111"/>
    <mergeCell ref="AD105:AD111"/>
    <mergeCell ref="AF114:AF120"/>
    <mergeCell ref="AH114:AH119"/>
    <mergeCell ref="K114:K120"/>
    <mergeCell ref="L114:L120"/>
    <mergeCell ref="R114:R120"/>
    <mergeCell ref="T114:T120"/>
    <mergeCell ref="V114:V120"/>
    <mergeCell ref="X114:X120"/>
    <mergeCell ref="Z114:Z120"/>
    <mergeCell ref="AB114:AB120"/>
    <mergeCell ref="AD114:AD120"/>
    <mergeCell ref="AF69:AF75"/>
    <mergeCell ref="AH69:AH74"/>
    <mergeCell ref="I76:J76"/>
    <mergeCell ref="A68:A75"/>
    <mergeCell ref="Z60:Z66"/>
    <mergeCell ref="AB60:AB66"/>
    <mergeCell ref="AD60:AD66"/>
    <mergeCell ref="AF60:AF66"/>
    <mergeCell ref="AH60:AH65"/>
    <mergeCell ref="I67:J67"/>
    <mergeCell ref="G60:G66"/>
    <mergeCell ref="H60:H66"/>
    <mergeCell ref="I60:J66"/>
    <mergeCell ref="K60:K66"/>
    <mergeCell ref="L60:L66"/>
    <mergeCell ref="R60:R66"/>
    <mergeCell ref="T60:T66"/>
    <mergeCell ref="V60:V66"/>
    <mergeCell ref="X60:X66"/>
    <mergeCell ref="A59:A66"/>
    <mergeCell ref="B69:B75"/>
    <mergeCell ref="C69:C75"/>
    <mergeCell ref="D69:D75"/>
    <mergeCell ref="E69:E75"/>
    <mergeCell ref="R51:R57"/>
    <mergeCell ref="T51:T57"/>
    <mergeCell ref="V51:V57"/>
    <mergeCell ref="X51:X57"/>
    <mergeCell ref="Z51:Z57"/>
    <mergeCell ref="AB51:AB57"/>
    <mergeCell ref="AD51:AD57"/>
    <mergeCell ref="AF51:AF57"/>
    <mergeCell ref="AH51:AH56"/>
    <mergeCell ref="R40:R48"/>
    <mergeCell ref="T40:T48"/>
    <mergeCell ref="V40:V48"/>
    <mergeCell ref="X40:X48"/>
    <mergeCell ref="Z40:Z48"/>
    <mergeCell ref="AB40:AB48"/>
    <mergeCell ref="AD40:AD48"/>
    <mergeCell ref="AF40:AF48"/>
    <mergeCell ref="AH40:AH47"/>
    <mergeCell ref="R31:R37"/>
    <mergeCell ref="T31:T37"/>
    <mergeCell ref="V31:V37"/>
    <mergeCell ref="X31:X37"/>
    <mergeCell ref="Z31:Z37"/>
    <mergeCell ref="AB31:AB37"/>
    <mergeCell ref="AD31:AD37"/>
    <mergeCell ref="AF31:AF37"/>
    <mergeCell ref="AH31:AH36"/>
    <mergeCell ref="B204:B205"/>
    <mergeCell ref="C204:J205"/>
    <mergeCell ref="G6:J6"/>
    <mergeCell ref="K6:Q6"/>
    <mergeCell ref="E13:E19"/>
    <mergeCell ref="B7:C8"/>
    <mergeCell ref="E7:E8"/>
    <mergeCell ref="B9:C9"/>
    <mergeCell ref="B60:B66"/>
    <mergeCell ref="C60:C66"/>
    <mergeCell ref="D60:D66"/>
    <mergeCell ref="E60:E66"/>
    <mergeCell ref="F60:F66"/>
    <mergeCell ref="G40:G48"/>
    <mergeCell ref="H40:H48"/>
    <mergeCell ref="I40:J48"/>
    <mergeCell ref="K40:K48"/>
    <mergeCell ref="L40:L48"/>
    <mergeCell ref="I49:J49"/>
    <mergeCell ref="G51:G57"/>
    <mergeCell ref="H51:H57"/>
    <mergeCell ref="I51:J57"/>
    <mergeCell ref="K51:K57"/>
    <mergeCell ref="L51:L57"/>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60 WLO983160 WBS983160 VRW983160 VIA983160 UYE983160 UOI983160 UEM983160 TUQ983160 TKU983160 TAY983160 SRC983160 SHG983160 RXK983160 RNO983160 RDS983160 QTW983160 QKA983160 QAE983160 PQI983160 PGM983160 OWQ983160 OMU983160 OCY983160 NTC983160 NJG983160 MZK983160 MPO983160 MFS983160 LVW983160 LMA983160 LCE983160 KSI983160 KIM983160 JYQ983160 JOU983160 JEY983160 IVC983160 ILG983160 IBK983160 HRO983160 HHS983160 GXW983160 GOA983160 GEE983160 FUI983160 FKM983160 FAQ983160 EQU983160 EGY983160 DXC983160 DNG983160 DDK983160 CTO983160 CJS983160 BZW983160 BQA983160 BGE983160 AWI983160 AMM983160 ACQ983160 SU983160 IY983160 B983160 WVK917624 WLO917624 WBS917624 VRW917624 VIA917624 UYE917624 UOI917624 UEM917624 TUQ917624 TKU917624 TAY917624 SRC917624 SHG917624 RXK917624 RNO917624 RDS917624 QTW917624 QKA917624 QAE917624 PQI917624 PGM917624 OWQ917624 OMU917624 OCY917624 NTC917624 NJG917624 MZK917624 MPO917624 MFS917624 LVW917624 LMA917624 LCE917624 KSI917624 KIM917624 JYQ917624 JOU917624 JEY917624 IVC917624 ILG917624 IBK917624 HRO917624 HHS917624 GXW917624 GOA917624 GEE917624 FUI917624 FKM917624 FAQ917624 EQU917624 EGY917624 DXC917624 DNG917624 DDK917624 CTO917624 CJS917624 BZW917624 BQA917624 BGE917624 AWI917624 AMM917624 ACQ917624 SU917624 IY917624 B917624 WVK852088 WLO852088 WBS852088 VRW852088 VIA852088 UYE852088 UOI852088 UEM852088 TUQ852088 TKU852088 TAY852088 SRC852088 SHG852088 RXK852088 RNO852088 RDS852088 QTW852088 QKA852088 QAE852088 PQI852088 PGM852088 OWQ852088 OMU852088 OCY852088 NTC852088 NJG852088 MZK852088 MPO852088 MFS852088 LVW852088 LMA852088 LCE852088 KSI852088 KIM852088 JYQ852088 JOU852088 JEY852088 IVC852088 ILG852088 IBK852088 HRO852088 HHS852088 GXW852088 GOA852088 GEE852088 FUI852088 FKM852088 FAQ852088 EQU852088 EGY852088 DXC852088 DNG852088 DDK852088 CTO852088 CJS852088 BZW852088 BQA852088 BGE852088 AWI852088 AMM852088 ACQ852088 SU852088 IY852088 B852088 WVK786552 WLO786552 WBS786552 VRW786552 VIA786552 UYE786552 UOI786552 UEM786552 TUQ786552 TKU786552 TAY786552 SRC786552 SHG786552 RXK786552 RNO786552 RDS786552 QTW786552 QKA786552 QAE786552 PQI786552 PGM786552 OWQ786552 OMU786552 OCY786552 NTC786552 NJG786552 MZK786552 MPO786552 MFS786552 LVW786552 LMA786552 LCE786552 KSI786552 KIM786552 JYQ786552 JOU786552 JEY786552 IVC786552 ILG786552 IBK786552 HRO786552 HHS786552 GXW786552 GOA786552 GEE786552 FUI786552 FKM786552 FAQ786552 EQU786552 EGY786552 DXC786552 DNG786552 DDK786552 CTO786552 CJS786552 BZW786552 BQA786552 BGE786552 AWI786552 AMM786552 ACQ786552 SU786552 IY786552 B786552 WVK721016 WLO721016 WBS721016 VRW721016 VIA721016 UYE721016 UOI721016 UEM721016 TUQ721016 TKU721016 TAY721016 SRC721016 SHG721016 RXK721016 RNO721016 RDS721016 QTW721016 QKA721016 QAE721016 PQI721016 PGM721016 OWQ721016 OMU721016 OCY721016 NTC721016 NJG721016 MZK721016 MPO721016 MFS721016 LVW721016 LMA721016 LCE721016 KSI721016 KIM721016 JYQ721016 JOU721016 JEY721016 IVC721016 ILG721016 IBK721016 HRO721016 HHS721016 GXW721016 GOA721016 GEE721016 FUI721016 FKM721016 FAQ721016 EQU721016 EGY721016 DXC721016 DNG721016 DDK721016 CTO721016 CJS721016 BZW721016 BQA721016 BGE721016 AWI721016 AMM721016 ACQ721016 SU721016 IY721016 B721016 WVK655480 WLO655480 WBS655480 VRW655480 VIA655480 UYE655480 UOI655480 UEM655480 TUQ655480 TKU655480 TAY655480 SRC655480 SHG655480 RXK655480 RNO655480 RDS655480 QTW655480 QKA655480 QAE655480 PQI655480 PGM655480 OWQ655480 OMU655480 OCY655480 NTC655480 NJG655480 MZK655480 MPO655480 MFS655480 LVW655480 LMA655480 LCE655480 KSI655480 KIM655480 JYQ655480 JOU655480 JEY655480 IVC655480 ILG655480 IBK655480 HRO655480 HHS655480 GXW655480 GOA655480 GEE655480 FUI655480 FKM655480 FAQ655480 EQU655480 EGY655480 DXC655480 DNG655480 DDK655480 CTO655480 CJS655480 BZW655480 BQA655480 BGE655480 AWI655480 AMM655480 ACQ655480 SU655480 IY655480 B655480 WVK589944 WLO589944 WBS589944 VRW589944 VIA589944 UYE589944 UOI589944 UEM589944 TUQ589944 TKU589944 TAY589944 SRC589944 SHG589944 RXK589944 RNO589944 RDS589944 QTW589944 QKA589944 QAE589944 PQI589944 PGM589944 OWQ589944 OMU589944 OCY589944 NTC589944 NJG589944 MZK589944 MPO589944 MFS589944 LVW589944 LMA589944 LCE589944 KSI589944 KIM589944 JYQ589944 JOU589944 JEY589944 IVC589944 ILG589944 IBK589944 HRO589944 HHS589944 GXW589944 GOA589944 GEE589944 FUI589944 FKM589944 FAQ589944 EQU589944 EGY589944 DXC589944 DNG589944 DDK589944 CTO589944 CJS589944 BZW589944 BQA589944 BGE589944 AWI589944 AMM589944 ACQ589944 SU589944 IY589944 B589944 WVK524408 WLO524408 WBS524408 VRW524408 VIA524408 UYE524408 UOI524408 UEM524408 TUQ524408 TKU524408 TAY524408 SRC524408 SHG524408 RXK524408 RNO524408 RDS524408 QTW524408 QKA524408 QAE524408 PQI524408 PGM524408 OWQ524408 OMU524408 OCY524408 NTC524408 NJG524408 MZK524408 MPO524408 MFS524408 LVW524408 LMA524408 LCE524408 KSI524408 KIM524408 JYQ524408 JOU524408 JEY524408 IVC524408 ILG524408 IBK524408 HRO524408 HHS524408 GXW524408 GOA524408 GEE524408 FUI524408 FKM524408 FAQ524408 EQU524408 EGY524408 DXC524408 DNG524408 DDK524408 CTO524408 CJS524408 BZW524408 BQA524408 BGE524408 AWI524408 AMM524408 ACQ524408 SU524408 IY524408 B524408 WVK458872 WLO458872 WBS458872 VRW458872 VIA458872 UYE458872 UOI458872 UEM458872 TUQ458872 TKU458872 TAY458872 SRC458872 SHG458872 RXK458872 RNO458872 RDS458872 QTW458872 QKA458872 QAE458872 PQI458872 PGM458872 OWQ458872 OMU458872 OCY458872 NTC458872 NJG458872 MZK458872 MPO458872 MFS458872 LVW458872 LMA458872 LCE458872 KSI458872 KIM458872 JYQ458872 JOU458872 JEY458872 IVC458872 ILG458872 IBK458872 HRO458872 HHS458872 GXW458872 GOA458872 GEE458872 FUI458872 FKM458872 FAQ458872 EQU458872 EGY458872 DXC458872 DNG458872 DDK458872 CTO458872 CJS458872 BZW458872 BQA458872 BGE458872 AWI458872 AMM458872 ACQ458872 SU458872 IY458872 B458872 WVK393336 WLO393336 WBS393336 VRW393336 VIA393336 UYE393336 UOI393336 UEM393336 TUQ393336 TKU393336 TAY393336 SRC393336 SHG393336 RXK393336 RNO393336 RDS393336 QTW393336 QKA393336 QAE393336 PQI393336 PGM393336 OWQ393336 OMU393336 OCY393336 NTC393336 NJG393336 MZK393336 MPO393336 MFS393336 LVW393336 LMA393336 LCE393336 KSI393336 KIM393336 JYQ393336 JOU393336 JEY393336 IVC393336 ILG393336 IBK393336 HRO393336 HHS393336 GXW393336 GOA393336 GEE393336 FUI393336 FKM393336 FAQ393336 EQU393336 EGY393336 DXC393336 DNG393336 DDK393336 CTO393336 CJS393336 BZW393336 BQA393336 BGE393336 AWI393336 AMM393336 ACQ393336 SU393336 IY393336 B393336 WVK327800 WLO327800 WBS327800 VRW327800 VIA327800 UYE327800 UOI327800 UEM327800 TUQ327800 TKU327800 TAY327800 SRC327800 SHG327800 RXK327800 RNO327800 RDS327800 QTW327800 QKA327800 QAE327800 PQI327800 PGM327800 OWQ327800 OMU327800 OCY327800 NTC327800 NJG327800 MZK327800 MPO327800 MFS327800 LVW327800 LMA327800 LCE327800 KSI327800 KIM327800 JYQ327800 JOU327800 JEY327800 IVC327800 ILG327800 IBK327800 HRO327800 HHS327800 GXW327800 GOA327800 GEE327800 FUI327800 FKM327800 FAQ327800 EQU327800 EGY327800 DXC327800 DNG327800 DDK327800 CTO327800 CJS327800 BZW327800 BQA327800 BGE327800 AWI327800 AMM327800 ACQ327800 SU327800 IY327800 B327800 WVK262264 WLO262264 WBS262264 VRW262264 VIA262264 UYE262264 UOI262264 UEM262264 TUQ262264 TKU262264 TAY262264 SRC262264 SHG262264 RXK262264 RNO262264 RDS262264 QTW262264 QKA262264 QAE262264 PQI262264 PGM262264 OWQ262264 OMU262264 OCY262264 NTC262264 NJG262264 MZK262264 MPO262264 MFS262264 LVW262264 LMA262264 LCE262264 KSI262264 KIM262264 JYQ262264 JOU262264 JEY262264 IVC262264 ILG262264 IBK262264 HRO262264 HHS262264 GXW262264 GOA262264 GEE262264 FUI262264 FKM262264 FAQ262264 EQU262264 EGY262264 DXC262264 DNG262264 DDK262264 CTO262264 CJS262264 BZW262264 BQA262264 BGE262264 AWI262264 AMM262264 ACQ262264 SU262264 IY262264 B262264 WVK196728 WLO196728 WBS196728 VRW196728 VIA196728 UYE196728 UOI196728 UEM196728 TUQ196728 TKU196728 TAY196728 SRC196728 SHG196728 RXK196728 RNO196728 RDS196728 QTW196728 QKA196728 QAE196728 PQI196728 PGM196728 OWQ196728 OMU196728 OCY196728 NTC196728 NJG196728 MZK196728 MPO196728 MFS196728 LVW196728 LMA196728 LCE196728 KSI196728 KIM196728 JYQ196728 JOU196728 JEY196728 IVC196728 ILG196728 IBK196728 HRO196728 HHS196728 GXW196728 GOA196728 GEE196728 FUI196728 FKM196728 FAQ196728 EQU196728 EGY196728 DXC196728 DNG196728 DDK196728 CTO196728 CJS196728 BZW196728 BQA196728 BGE196728 AWI196728 AMM196728 ACQ196728 SU196728 IY196728 B196728 WVK131192 WLO131192 WBS131192 VRW131192 VIA131192 UYE131192 UOI131192 UEM131192 TUQ131192 TKU131192 TAY131192 SRC131192 SHG131192 RXK131192 RNO131192 RDS131192 QTW131192 QKA131192 QAE131192 PQI131192 PGM131192 OWQ131192 OMU131192 OCY131192 NTC131192 NJG131192 MZK131192 MPO131192 MFS131192 LVW131192 LMA131192 LCE131192 KSI131192 KIM131192 JYQ131192 JOU131192 JEY131192 IVC131192 ILG131192 IBK131192 HRO131192 HHS131192 GXW131192 GOA131192 GEE131192 FUI131192 FKM131192 FAQ131192 EQU131192 EGY131192 DXC131192 DNG131192 DDK131192 CTO131192 CJS131192 BZW131192 BQA131192 BGE131192 AWI131192 AMM131192 ACQ131192 SU131192 IY131192 B131192 WVK65656 WLO65656 WBS65656 VRW65656 VIA65656 UYE65656 UOI65656 UEM65656 TUQ65656 TKU65656 TAY65656 SRC65656 SHG65656 RXK65656 RNO65656 RDS65656 QTW65656 QKA65656 QAE65656 PQI65656 PGM65656 OWQ65656 OMU65656 OCY65656 NTC65656 NJG65656 MZK65656 MPO65656 MFS65656 LVW65656 LMA65656 LCE65656 KSI65656 KIM65656 JYQ65656 JOU65656 JEY65656 IVC65656 ILG65656 IBK65656 HRO65656 HHS65656 GXW65656 GOA65656 GEE65656 FUI65656 FKM65656 FAQ65656 EQU65656 EGY65656 DXC65656 DNG65656 DDK65656 CTO65656 CJS65656 BZW65656 BQA65656 BGE65656 AWI65656 AMM65656 ACQ65656 SU65656 IY65656 B65656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195:D201 D51:D57 D60:D66 D69:D75 D78:D84 D87:D93 D96:D102 D105:D111 D114:D120 D123:D129 D132:D138 D141:D147 D150:D156 D159:D165 D168:D174 D177:D183 D186:D192 D40:D48">
      <formula1>INDIRECT($D$9)</formula1>
    </dataValidation>
    <dataValidation type="list" allowBlank="1" showInputMessage="1" showErrorMessage="1" sqref="N3:P3">
      <formula1>$N$312:$N$316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WVV983154:WVX983154 WLZ983154:WMB983154 WCD983154:WCF983154 VSH983154:VSJ983154 VIL983154:VIN983154 UYP983154:UYR983154 UOT983154:UOV983154 UEX983154:UEZ983154 TVB983154:TVD983154 TLF983154:TLH983154 TBJ983154:TBL983154 SRN983154:SRP983154 SHR983154:SHT983154 RXV983154:RXX983154 RNZ983154:ROB983154 RED983154:REF983154 QUH983154:QUJ983154 QKL983154:QKN983154 QAP983154:QAR983154 PQT983154:PQV983154 PGX983154:PGZ983154 OXB983154:OXD983154 ONF983154:ONH983154 ODJ983154:ODL983154 NTN983154:NTP983154 NJR983154:NJT983154 MZV983154:MZX983154 MPZ983154:MQB983154 MGD983154:MGF983154 LWH983154:LWJ983154 LML983154:LMN983154 LCP983154:LCR983154 KST983154:KSV983154 KIX983154:KIZ983154 JZB983154:JZD983154 JPF983154:JPH983154 JFJ983154:JFL983154 IVN983154:IVP983154 ILR983154:ILT983154 IBV983154:IBX983154 HRZ983154:HSB983154 HID983154:HIF983154 GYH983154:GYJ983154 GOL983154:GON983154 GEP983154:GER983154 FUT983154:FUV983154 FKX983154:FKZ983154 FBB983154:FBD983154 ERF983154:ERH983154 EHJ983154:EHL983154 DXN983154:DXP983154 DNR983154:DNT983154 DDV983154:DDX983154 CTZ983154:CUB983154 CKD983154:CKF983154 CAH983154:CAJ983154 BQL983154:BQN983154 BGP983154:BGR983154 AWT983154:AWV983154 AMX983154:AMZ983154 ADB983154:ADD983154 TF983154:TH983154 JJ983154:JL983154 N983154:P983154 WVV917618:WVX917618 WLZ917618:WMB917618 WCD917618:WCF917618 VSH917618:VSJ917618 VIL917618:VIN917618 UYP917618:UYR917618 UOT917618:UOV917618 UEX917618:UEZ917618 TVB917618:TVD917618 TLF917618:TLH917618 TBJ917618:TBL917618 SRN917618:SRP917618 SHR917618:SHT917618 RXV917618:RXX917618 RNZ917618:ROB917618 RED917618:REF917618 QUH917618:QUJ917618 QKL917618:QKN917618 QAP917618:QAR917618 PQT917618:PQV917618 PGX917618:PGZ917618 OXB917618:OXD917618 ONF917618:ONH917618 ODJ917618:ODL917618 NTN917618:NTP917618 NJR917618:NJT917618 MZV917618:MZX917618 MPZ917618:MQB917618 MGD917618:MGF917618 LWH917618:LWJ917618 LML917618:LMN917618 LCP917618:LCR917618 KST917618:KSV917618 KIX917618:KIZ917618 JZB917618:JZD917618 JPF917618:JPH917618 JFJ917618:JFL917618 IVN917618:IVP917618 ILR917618:ILT917618 IBV917618:IBX917618 HRZ917618:HSB917618 HID917618:HIF917618 GYH917618:GYJ917618 GOL917618:GON917618 GEP917618:GER917618 FUT917618:FUV917618 FKX917618:FKZ917618 FBB917618:FBD917618 ERF917618:ERH917618 EHJ917618:EHL917618 DXN917618:DXP917618 DNR917618:DNT917618 DDV917618:DDX917618 CTZ917618:CUB917618 CKD917618:CKF917618 CAH917618:CAJ917618 BQL917618:BQN917618 BGP917618:BGR917618 AWT917618:AWV917618 AMX917618:AMZ917618 ADB917618:ADD917618 TF917618:TH917618 JJ917618:JL917618 N917618:P917618 WVV852082:WVX852082 WLZ852082:WMB852082 WCD852082:WCF852082 VSH852082:VSJ852082 VIL852082:VIN852082 UYP852082:UYR852082 UOT852082:UOV852082 UEX852082:UEZ852082 TVB852082:TVD852082 TLF852082:TLH852082 TBJ852082:TBL852082 SRN852082:SRP852082 SHR852082:SHT852082 RXV852082:RXX852082 RNZ852082:ROB852082 RED852082:REF852082 QUH852082:QUJ852082 QKL852082:QKN852082 QAP852082:QAR852082 PQT852082:PQV852082 PGX852082:PGZ852082 OXB852082:OXD852082 ONF852082:ONH852082 ODJ852082:ODL852082 NTN852082:NTP852082 NJR852082:NJT852082 MZV852082:MZX852082 MPZ852082:MQB852082 MGD852082:MGF852082 LWH852082:LWJ852082 LML852082:LMN852082 LCP852082:LCR852082 KST852082:KSV852082 KIX852082:KIZ852082 JZB852082:JZD852082 JPF852082:JPH852082 JFJ852082:JFL852082 IVN852082:IVP852082 ILR852082:ILT852082 IBV852082:IBX852082 HRZ852082:HSB852082 HID852082:HIF852082 GYH852082:GYJ852082 GOL852082:GON852082 GEP852082:GER852082 FUT852082:FUV852082 FKX852082:FKZ852082 FBB852082:FBD852082 ERF852082:ERH852082 EHJ852082:EHL852082 DXN852082:DXP852082 DNR852082:DNT852082 DDV852082:DDX852082 CTZ852082:CUB852082 CKD852082:CKF852082 CAH852082:CAJ852082 BQL852082:BQN852082 BGP852082:BGR852082 AWT852082:AWV852082 AMX852082:AMZ852082 ADB852082:ADD852082 TF852082:TH852082 JJ852082:JL852082 N852082:P852082 WVV786546:WVX786546 WLZ786546:WMB786546 WCD786546:WCF786546 VSH786546:VSJ786546 VIL786546:VIN786546 UYP786546:UYR786546 UOT786546:UOV786546 UEX786546:UEZ786546 TVB786546:TVD786546 TLF786546:TLH786546 TBJ786546:TBL786546 SRN786546:SRP786546 SHR786546:SHT786546 RXV786546:RXX786546 RNZ786546:ROB786546 RED786546:REF786546 QUH786546:QUJ786546 QKL786546:QKN786546 QAP786546:QAR786546 PQT786546:PQV786546 PGX786546:PGZ786546 OXB786546:OXD786546 ONF786546:ONH786546 ODJ786546:ODL786546 NTN786546:NTP786546 NJR786546:NJT786546 MZV786546:MZX786546 MPZ786546:MQB786546 MGD786546:MGF786546 LWH786546:LWJ786546 LML786546:LMN786546 LCP786546:LCR786546 KST786546:KSV786546 KIX786546:KIZ786546 JZB786546:JZD786546 JPF786546:JPH786546 JFJ786546:JFL786546 IVN786546:IVP786546 ILR786546:ILT786546 IBV786546:IBX786546 HRZ786546:HSB786546 HID786546:HIF786546 GYH786546:GYJ786546 GOL786546:GON786546 GEP786546:GER786546 FUT786546:FUV786546 FKX786546:FKZ786546 FBB786546:FBD786546 ERF786546:ERH786546 EHJ786546:EHL786546 DXN786546:DXP786546 DNR786546:DNT786546 DDV786546:DDX786546 CTZ786546:CUB786546 CKD786546:CKF786546 CAH786546:CAJ786546 BQL786546:BQN786546 BGP786546:BGR786546 AWT786546:AWV786546 AMX786546:AMZ786546 ADB786546:ADD786546 TF786546:TH786546 JJ786546:JL786546 N786546:P786546 WVV721010:WVX721010 WLZ721010:WMB721010 WCD721010:WCF721010 VSH721010:VSJ721010 VIL721010:VIN721010 UYP721010:UYR721010 UOT721010:UOV721010 UEX721010:UEZ721010 TVB721010:TVD721010 TLF721010:TLH721010 TBJ721010:TBL721010 SRN721010:SRP721010 SHR721010:SHT721010 RXV721010:RXX721010 RNZ721010:ROB721010 RED721010:REF721010 QUH721010:QUJ721010 QKL721010:QKN721010 QAP721010:QAR721010 PQT721010:PQV721010 PGX721010:PGZ721010 OXB721010:OXD721010 ONF721010:ONH721010 ODJ721010:ODL721010 NTN721010:NTP721010 NJR721010:NJT721010 MZV721010:MZX721010 MPZ721010:MQB721010 MGD721010:MGF721010 LWH721010:LWJ721010 LML721010:LMN721010 LCP721010:LCR721010 KST721010:KSV721010 KIX721010:KIZ721010 JZB721010:JZD721010 JPF721010:JPH721010 JFJ721010:JFL721010 IVN721010:IVP721010 ILR721010:ILT721010 IBV721010:IBX721010 HRZ721010:HSB721010 HID721010:HIF721010 GYH721010:GYJ721010 GOL721010:GON721010 GEP721010:GER721010 FUT721010:FUV721010 FKX721010:FKZ721010 FBB721010:FBD721010 ERF721010:ERH721010 EHJ721010:EHL721010 DXN721010:DXP721010 DNR721010:DNT721010 DDV721010:DDX721010 CTZ721010:CUB721010 CKD721010:CKF721010 CAH721010:CAJ721010 BQL721010:BQN721010 BGP721010:BGR721010 AWT721010:AWV721010 AMX721010:AMZ721010 ADB721010:ADD721010 TF721010:TH721010 JJ721010:JL721010 N721010:P721010 WVV655474:WVX655474 WLZ655474:WMB655474 WCD655474:WCF655474 VSH655474:VSJ655474 VIL655474:VIN655474 UYP655474:UYR655474 UOT655474:UOV655474 UEX655474:UEZ655474 TVB655474:TVD655474 TLF655474:TLH655474 TBJ655474:TBL655474 SRN655474:SRP655474 SHR655474:SHT655474 RXV655474:RXX655474 RNZ655474:ROB655474 RED655474:REF655474 QUH655474:QUJ655474 QKL655474:QKN655474 QAP655474:QAR655474 PQT655474:PQV655474 PGX655474:PGZ655474 OXB655474:OXD655474 ONF655474:ONH655474 ODJ655474:ODL655474 NTN655474:NTP655474 NJR655474:NJT655474 MZV655474:MZX655474 MPZ655474:MQB655474 MGD655474:MGF655474 LWH655474:LWJ655474 LML655474:LMN655474 LCP655474:LCR655474 KST655474:KSV655474 KIX655474:KIZ655474 JZB655474:JZD655474 JPF655474:JPH655474 JFJ655474:JFL655474 IVN655474:IVP655474 ILR655474:ILT655474 IBV655474:IBX655474 HRZ655474:HSB655474 HID655474:HIF655474 GYH655474:GYJ655474 GOL655474:GON655474 GEP655474:GER655474 FUT655474:FUV655474 FKX655474:FKZ655474 FBB655474:FBD655474 ERF655474:ERH655474 EHJ655474:EHL655474 DXN655474:DXP655474 DNR655474:DNT655474 DDV655474:DDX655474 CTZ655474:CUB655474 CKD655474:CKF655474 CAH655474:CAJ655474 BQL655474:BQN655474 BGP655474:BGR655474 AWT655474:AWV655474 AMX655474:AMZ655474 ADB655474:ADD655474 TF655474:TH655474 JJ655474:JL655474 N655474:P655474 WVV589938:WVX589938 WLZ589938:WMB589938 WCD589938:WCF589938 VSH589938:VSJ589938 VIL589938:VIN589938 UYP589938:UYR589938 UOT589938:UOV589938 UEX589938:UEZ589938 TVB589938:TVD589938 TLF589938:TLH589938 TBJ589938:TBL589938 SRN589938:SRP589938 SHR589938:SHT589938 RXV589938:RXX589938 RNZ589938:ROB589938 RED589938:REF589938 QUH589938:QUJ589938 QKL589938:QKN589938 QAP589938:QAR589938 PQT589938:PQV589938 PGX589938:PGZ589938 OXB589938:OXD589938 ONF589938:ONH589938 ODJ589938:ODL589938 NTN589938:NTP589938 NJR589938:NJT589938 MZV589938:MZX589938 MPZ589938:MQB589938 MGD589938:MGF589938 LWH589938:LWJ589938 LML589938:LMN589938 LCP589938:LCR589938 KST589938:KSV589938 KIX589938:KIZ589938 JZB589938:JZD589938 JPF589938:JPH589938 JFJ589938:JFL589938 IVN589938:IVP589938 ILR589938:ILT589938 IBV589938:IBX589938 HRZ589938:HSB589938 HID589938:HIF589938 GYH589938:GYJ589938 GOL589938:GON589938 GEP589938:GER589938 FUT589938:FUV589938 FKX589938:FKZ589938 FBB589938:FBD589938 ERF589938:ERH589938 EHJ589938:EHL589938 DXN589938:DXP589938 DNR589938:DNT589938 DDV589938:DDX589938 CTZ589938:CUB589938 CKD589938:CKF589938 CAH589938:CAJ589938 BQL589938:BQN589938 BGP589938:BGR589938 AWT589938:AWV589938 AMX589938:AMZ589938 ADB589938:ADD589938 TF589938:TH589938 JJ589938:JL589938 N589938:P589938 WVV524402:WVX524402 WLZ524402:WMB524402 WCD524402:WCF524402 VSH524402:VSJ524402 VIL524402:VIN524402 UYP524402:UYR524402 UOT524402:UOV524402 UEX524402:UEZ524402 TVB524402:TVD524402 TLF524402:TLH524402 TBJ524402:TBL524402 SRN524402:SRP524402 SHR524402:SHT524402 RXV524402:RXX524402 RNZ524402:ROB524402 RED524402:REF524402 QUH524402:QUJ524402 QKL524402:QKN524402 QAP524402:QAR524402 PQT524402:PQV524402 PGX524402:PGZ524402 OXB524402:OXD524402 ONF524402:ONH524402 ODJ524402:ODL524402 NTN524402:NTP524402 NJR524402:NJT524402 MZV524402:MZX524402 MPZ524402:MQB524402 MGD524402:MGF524402 LWH524402:LWJ524402 LML524402:LMN524402 LCP524402:LCR524402 KST524402:KSV524402 KIX524402:KIZ524402 JZB524402:JZD524402 JPF524402:JPH524402 JFJ524402:JFL524402 IVN524402:IVP524402 ILR524402:ILT524402 IBV524402:IBX524402 HRZ524402:HSB524402 HID524402:HIF524402 GYH524402:GYJ524402 GOL524402:GON524402 GEP524402:GER524402 FUT524402:FUV524402 FKX524402:FKZ524402 FBB524402:FBD524402 ERF524402:ERH524402 EHJ524402:EHL524402 DXN524402:DXP524402 DNR524402:DNT524402 DDV524402:DDX524402 CTZ524402:CUB524402 CKD524402:CKF524402 CAH524402:CAJ524402 BQL524402:BQN524402 BGP524402:BGR524402 AWT524402:AWV524402 AMX524402:AMZ524402 ADB524402:ADD524402 TF524402:TH524402 JJ524402:JL524402 N524402:P524402 WVV458866:WVX458866 WLZ458866:WMB458866 WCD458866:WCF458866 VSH458866:VSJ458866 VIL458866:VIN458866 UYP458866:UYR458866 UOT458866:UOV458866 UEX458866:UEZ458866 TVB458866:TVD458866 TLF458866:TLH458866 TBJ458866:TBL458866 SRN458866:SRP458866 SHR458866:SHT458866 RXV458866:RXX458866 RNZ458866:ROB458866 RED458866:REF458866 QUH458866:QUJ458866 QKL458866:QKN458866 QAP458866:QAR458866 PQT458866:PQV458866 PGX458866:PGZ458866 OXB458866:OXD458866 ONF458866:ONH458866 ODJ458866:ODL458866 NTN458866:NTP458866 NJR458866:NJT458866 MZV458866:MZX458866 MPZ458866:MQB458866 MGD458866:MGF458866 LWH458866:LWJ458866 LML458866:LMN458866 LCP458866:LCR458866 KST458866:KSV458866 KIX458866:KIZ458866 JZB458866:JZD458866 JPF458866:JPH458866 JFJ458866:JFL458866 IVN458866:IVP458866 ILR458866:ILT458866 IBV458866:IBX458866 HRZ458866:HSB458866 HID458866:HIF458866 GYH458866:GYJ458866 GOL458866:GON458866 GEP458866:GER458866 FUT458866:FUV458866 FKX458866:FKZ458866 FBB458866:FBD458866 ERF458866:ERH458866 EHJ458866:EHL458866 DXN458866:DXP458866 DNR458866:DNT458866 DDV458866:DDX458866 CTZ458866:CUB458866 CKD458866:CKF458866 CAH458866:CAJ458866 BQL458866:BQN458866 BGP458866:BGR458866 AWT458866:AWV458866 AMX458866:AMZ458866 ADB458866:ADD458866 TF458866:TH458866 JJ458866:JL458866 N458866:P458866 WVV393330:WVX393330 WLZ393330:WMB393330 WCD393330:WCF393330 VSH393330:VSJ393330 VIL393330:VIN393330 UYP393330:UYR393330 UOT393330:UOV393330 UEX393330:UEZ393330 TVB393330:TVD393330 TLF393330:TLH393330 TBJ393330:TBL393330 SRN393330:SRP393330 SHR393330:SHT393330 RXV393330:RXX393330 RNZ393330:ROB393330 RED393330:REF393330 QUH393330:QUJ393330 QKL393330:QKN393330 QAP393330:QAR393330 PQT393330:PQV393330 PGX393330:PGZ393330 OXB393330:OXD393330 ONF393330:ONH393330 ODJ393330:ODL393330 NTN393330:NTP393330 NJR393330:NJT393330 MZV393330:MZX393330 MPZ393330:MQB393330 MGD393330:MGF393330 LWH393330:LWJ393330 LML393330:LMN393330 LCP393330:LCR393330 KST393330:KSV393330 KIX393330:KIZ393330 JZB393330:JZD393330 JPF393330:JPH393330 JFJ393330:JFL393330 IVN393330:IVP393330 ILR393330:ILT393330 IBV393330:IBX393330 HRZ393330:HSB393330 HID393330:HIF393330 GYH393330:GYJ393330 GOL393330:GON393330 GEP393330:GER393330 FUT393330:FUV393330 FKX393330:FKZ393330 FBB393330:FBD393330 ERF393330:ERH393330 EHJ393330:EHL393330 DXN393330:DXP393330 DNR393330:DNT393330 DDV393330:DDX393330 CTZ393330:CUB393330 CKD393330:CKF393330 CAH393330:CAJ393330 BQL393330:BQN393330 BGP393330:BGR393330 AWT393330:AWV393330 AMX393330:AMZ393330 ADB393330:ADD393330 TF393330:TH393330 JJ393330:JL393330 N393330:P393330 WVV327794:WVX327794 WLZ327794:WMB327794 WCD327794:WCF327794 VSH327794:VSJ327794 VIL327794:VIN327794 UYP327794:UYR327794 UOT327794:UOV327794 UEX327794:UEZ327794 TVB327794:TVD327794 TLF327794:TLH327794 TBJ327794:TBL327794 SRN327794:SRP327794 SHR327794:SHT327794 RXV327794:RXX327794 RNZ327794:ROB327794 RED327794:REF327794 QUH327794:QUJ327794 QKL327794:QKN327794 QAP327794:QAR327794 PQT327794:PQV327794 PGX327794:PGZ327794 OXB327794:OXD327794 ONF327794:ONH327794 ODJ327794:ODL327794 NTN327794:NTP327794 NJR327794:NJT327794 MZV327794:MZX327794 MPZ327794:MQB327794 MGD327794:MGF327794 LWH327794:LWJ327794 LML327794:LMN327794 LCP327794:LCR327794 KST327794:KSV327794 KIX327794:KIZ327794 JZB327794:JZD327794 JPF327794:JPH327794 JFJ327794:JFL327794 IVN327794:IVP327794 ILR327794:ILT327794 IBV327794:IBX327794 HRZ327794:HSB327794 HID327794:HIF327794 GYH327794:GYJ327794 GOL327794:GON327794 GEP327794:GER327794 FUT327794:FUV327794 FKX327794:FKZ327794 FBB327794:FBD327794 ERF327794:ERH327794 EHJ327794:EHL327794 DXN327794:DXP327794 DNR327794:DNT327794 DDV327794:DDX327794 CTZ327794:CUB327794 CKD327794:CKF327794 CAH327794:CAJ327794 BQL327794:BQN327794 BGP327794:BGR327794 AWT327794:AWV327794 AMX327794:AMZ327794 ADB327794:ADD327794 TF327794:TH327794 JJ327794:JL327794 N327794:P327794 WVV262258:WVX262258 WLZ262258:WMB262258 WCD262258:WCF262258 VSH262258:VSJ262258 VIL262258:VIN262258 UYP262258:UYR262258 UOT262258:UOV262258 UEX262258:UEZ262258 TVB262258:TVD262258 TLF262258:TLH262258 TBJ262258:TBL262258 SRN262258:SRP262258 SHR262258:SHT262258 RXV262258:RXX262258 RNZ262258:ROB262258 RED262258:REF262258 QUH262258:QUJ262258 QKL262258:QKN262258 QAP262258:QAR262258 PQT262258:PQV262258 PGX262258:PGZ262258 OXB262258:OXD262258 ONF262258:ONH262258 ODJ262258:ODL262258 NTN262258:NTP262258 NJR262258:NJT262258 MZV262258:MZX262258 MPZ262258:MQB262258 MGD262258:MGF262258 LWH262258:LWJ262258 LML262258:LMN262258 LCP262258:LCR262258 KST262258:KSV262258 KIX262258:KIZ262258 JZB262258:JZD262258 JPF262258:JPH262258 JFJ262258:JFL262258 IVN262258:IVP262258 ILR262258:ILT262258 IBV262258:IBX262258 HRZ262258:HSB262258 HID262258:HIF262258 GYH262258:GYJ262258 GOL262258:GON262258 GEP262258:GER262258 FUT262258:FUV262258 FKX262258:FKZ262258 FBB262258:FBD262258 ERF262258:ERH262258 EHJ262258:EHL262258 DXN262258:DXP262258 DNR262258:DNT262258 DDV262258:DDX262258 CTZ262258:CUB262258 CKD262258:CKF262258 CAH262258:CAJ262258 BQL262258:BQN262258 BGP262258:BGR262258 AWT262258:AWV262258 AMX262258:AMZ262258 ADB262258:ADD262258 TF262258:TH262258 JJ262258:JL262258 N262258:P262258 WVV196722:WVX196722 WLZ196722:WMB196722 WCD196722:WCF196722 VSH196722:VSJ196722 VIL196722:VIN196722 UYP196722:UYR196722 UOT196722:UOV196722 UEX196722:UEZ196722 TVB196722:TVD196722 TLF196722:TLH196722 TBJ196722:TBL196722 SRN196722:SRP196722 SHR196722:SHT196722 RXV196722:RXX196722 RNZ196722:ROB196722 RED196722:REF196722 QUH196722:QUJ196722 QKL196722:QKN196722 QAP196722:QAR196722 PQT196722:PQV196722 PGX196722:PGZ196722 OXB196722:OXD196722 ONF196722:ONH196722 ODJ196722:ODL196722 NTN196722:NTP196722 NJR196722:NJT196722 MZV196722:MZX196722 MPZ196722:MQB196722 MGD196722:MGF196722 LWH196722:LWJ196722 LML196722:LMN196722 LCP196722:LCR196722 KST196722:KSV196722 KIX196722:KIZ196722 JZB196722:JZD196722 JPF196722:JPH196722 JFJ196722:JFL196722 IVN196722:IVP196722 ILR196722:ILT196722 IBV196722:IBX196722 HRZ196722:HSB196722 HID196722:HIF196722 GYH196722:GYJ196722 GOL196722:GON196722 GEP196722:GER196722 FUT196722:FUV196722 FKX196722:FKZ196722 FBB196722:FBD196722 ERF196722:ERH196722 EHJ196722:EHL196722 DXN196722:DXP196722 DNR196722:DNT196722 DDV196722:DDX196722 CTZ196722:CUB196722 CKD196722:CKF196722 CAH196722:CAJ196722 BQL196722:BQN196722 BGP196722:BGR196722 AWT196722:AWV196722 AMX196722:AMZ196722 ADB196722:ADD196722 TF196722:TH196722 JJ196722:JL196722 N196722:P196722 WVV131186:WVX131186 WLZ131186:WMB131186 WCD131186:WCF131186 VSH131186:VSJ131186 VIL131186:VIN131186 UYP131186:UYR131186 UOT131186:UOV131186 UEX131186:UEZ131186 TVB131186:TVD131186 TLF131186:TLH131186 TBJ131186:TBL131186 SRN131186:SRP131186 SHR131186:SHT131186 RXV131186:RXX131186 RNZ131186:ROB131186 RED131186:REF131186 QUH131186:QUJ131186 QKL131186:QKN131186 QAP131186:QAR131186 PQT131186:PQV131186 PGX131186:PGZ131186 OXB131186:OXD131186 ONF131186:ONH131186 ODJ131186:ODL131186 NTN131186:NTP131186 NJR131186:NJT131186 MZV131186:MZX131186 MPZ131186:MQB131186 MGD131186:MGF131186 LWH131186:LWJ131186 LML131186:LMN131186 LCP131186:LCR131186 KST131186:KSV131186 KIX131186:KIZ131186 JZB131186:JZD131186 JPF131186:JPH131186 JFJ131186:JFL131186 IVN131186:IVP131186 ILR131186:ILT131186 IBV131186:IBX131186 HRZ131186:HSB131186 HID131186:HIF131186 GYH131186:GYJ131186 GOL131186:GON131186 GEP131186:GER131186 FUT131186:FUV131186 FKX131186:FKZ131186 FBB131186:FBD131186 ERF131186:ERH131186 EHJ131186:EHL131186 DXN131186:DXP131186 DNR131186:DNT131186 DDV131186:DDX131186 CTZ131186:CUB131186 CKD131186:CKF131186 CAH131186:CAJ131186 BQL131186:BQN131186 BGP131186:BGR131186 AWT131186:AWV131186 AMX131186:AMZ131186 ADB131186:ADD131186 TF131186:TH131186 JJ131186:JL131186 N131186:P131186 WVV65650:WVX65650 WLZ65650:WMB65650 WCD65650:WCF65650 VSH65650:VSJ65650 VIL65650:VIN65650 UYP65650:UYR65650 UOT65650:UOV65650 UEX65650:UEZ65650 TVB65650:TVD65650 TLF65650:TLH65650 TBJ65650:TBL65650 SRN65650:SRP65650 SHR65650:SHT65650 RXV65650:RXX65650 RNZ65650:ROB65650 RED65650:REF65650 QUH65650:QUJ65650 QKL65650:QKN65650 QAP65650:QAR65650 PQT65650:PQV65650 PGX65650:PGZ65650 OXB65650:OXD65650 ONF65650:ONH65650 ODJ65650:ODL65650 NTN65650:NTP65650 NJR65650:NJT65650 MZV65650:MZX65650 MPZ65650:MQB65650 MGD65650:MGF65650 LWH65650:LWJ65650 LML65650:LMN65650 LCP65650:LCR65650 KST65650:KSV65650 KIX65650:KIZ65650 JZB65650:JZD65650 JPF65650:JPH65650 JFJ65650:JFL65650 IVN65650:IVP65650 ILR65650:ILT65650 IBV65650:IBX65650 HRZ65650:HSB65650 HID65650:HIF65650 GYH65650:GYJ65650 GOL65650:GON65650 GEP65650:GER65650 FUT65650:FUV65650 FKX65650:FKZ65650 FBB65650:FBD65650 ERF65650:ERH65650 EHJ65650:EHL65650 DXN65650:DXP65650 DNR65650:DNT65650 DDV65650:DDX65650 CTZ65650:CUB65650 CKD65650:CKF65650 CAH65650:CAJ65650 BQL65650:BQN65650 BGP65650:BGR65650 AWT65650:AWV65650 AMX65650:AMZ65650 ADB65650:ADD65650 TF65650:TH65650 JJ65650:JL65650 N65650:P65650 WVV983155 WLZ983155 WCD983155 VSH983155 VIL983155 UYP983155 UOT983155 UEX983155 TVB983155 TLF983155 TBJ983155 SRN983155 SHR983155 RXV983155 RNZ983155 RED983155 QUH983155 QKL983155 QAP983155 PQT983155 PGX983155 OXB983155 ONF983155 ODJ983155 NTN983155 NJR983155 MZV983155 MPZ983155 MGD983155 LWH983155 LML983155 LCP983155 KST983155 KIX983155 JZB983155 JPF983155 JFJ983155 IVN983155 ILR983155 IBV983155 HRZ983155 HID983155 GYH983155 GOL983155 GEP983155 FUT983155 FKX983155 FBB983155 ERF983155 EHJ983155 DXN983155 DNR983155 DDV983155 CTZ983155 CKD983155 CAH983155 BQL983155 BGP983155 AWT983155 AMX983155 ADB983155 TF983155 JJ983155 N983155 WVV917619 WLZ917619 WCD917619 VSH917619 VIL917619 UYP917619 UOT917619 UEX917619 TVB917619 TLF917619 TBJ917619 SRN917619 SHR917619 RXV917619 RNZ917619 RED917619 QUH917619 QKL917619 QAP917619 PQT917619 PGX917619 OXB917619 ONF917619 ODJ917619 NTN917619 NJR917619 MZV917619 MPZ917619 MGD917619 LWH917619 LML917619 LCP917619 KST917619 KIX917619 JZB917619 JPF917619 JFJ917619 IVN917619 ILR917619 IBV917619 HRZ917619 HID917619 GYH917619 GOL917619 GEP917619 FUT917619 FKX917619 FBB917619 ERF917619 EHJ917619 DXN917619 DNR917619 DDV917619 CTZ917619 CKD917619 CAH917619 BQL917619 BGP917619 AWT917619 AMX917619 ADB917619 TF917619 JJ917619 N917619 WVV852083 WLZ852083 WCD852083 VSH852083 VIL852083 UYP852083 UOT852083 UEX852083 TVB852083 TLF852083 TBJ852083 SRN852083 SHR852083 RXV852083 RNZ852083 RED852083 QUH852083 QKL852083 QAP852083 PQT852083 PGX852083 OXB852083 ONF852083 ODJ852083 NTN852083 NJR852083 MZV852083 MPZ852083 MGD852083 LWH852083 LML852083 LCP852083 KST852083 KIX852083 JZB852083 JPF852083 JFJ852083 IVN852083 ILR852083 IBV852083 HRZ852083 HID852083 GYH852083 GOL852083 GEP852083 FUT852083 FKX852083 FBB852083 ERF852083 EHJ852083 DXN852083 DNR852083 DDV852083 CTZ852083 CKD852083 CAH852083 BQL852083 BGP852083 AWT852083 AMX852083 ADB852083 TF852083 JJ852083 N852083 WVV786547 WLZ786547 WCD786547 VSH786547 VIL786547 UYP786547 UOT786547 UEX786547 TVB786547 TLF786547 TBJ786547 SRN786547 SHR786547 RXV786547 RNZ786547 RED786547 QUH786547 QKL786547 QAP786547 PQT786547 PGX786547 OXB786547 ONF786547 ODJ786547 NTN786547 NJR786547 MZV786547 MPZ786547 MGD786547 LWH786547 LML786547 LCP786547 KST786547 KIX786547 JZB786547 JPF786547 JFJ786547 IVN786547 ILR786547 IBV786547 HRZ786547 HID786547 GYH786547 GOL786547 GEP786547 FUT786547 FKX786547 FBB786547 ERF786547 EHJ786547 DXN786547 DNR786547 DDV786547 CTZ786547 CKD786547 CAH786547 BQL786547 BGP786547 AWT786547 AMX786547 ADB786547 TF786547 JJ786547 N786547 WVV721011 WLZ721011 WCD721011 VSH721011 VIL721011 UYP721011 UOT721011 UEX721011 TVB721011 TLF721011 TBJ721011 SRN721011 SHR721011 RXV721011 RNZ721011 RED721011 QUH721011 QKL721011 QAP721011 PQT721011 PGX721011 OXB721011 ONF721011 ODJ721011 NTN721011 NJR721011 MZV721011 MPZ721011 MGD721011 LWH721011 LML721011 LCP721011 KST721011 KIX721011 JZB721011 JPF721011 JFJ721011 IVN721011 ILR721011 IBV721011 HRZ721011 HID721011 GYH721011 GOL721011 GEP721011 FUT721011 FKX721011 FBB721011 ERF721011 EHJ721011 DXN721011 DNR721011 DDV721011 CTZ721011 CKD721011 CAH721011 BQL721011 BGP721011 AWT721011 AMX721011 ADB721011 TF721011 JJ721011 N721011 WVV655475 WLZ655475 WCD655475 VSH655475 VIL655475 UYP655475 UOT655475 UEX655475 TVB655475 TLF655475 TBJ655475 SRN655475 SHR655475 RXV655475 RNZ655475 RED655475 QUH655475 QKL655475 QAP655475 PQT655475 PGX655475 OXB655475 ONF655475 ODJ655475 NTN655475 NJR655475 MZV655475 MPZ655475 MGD655475 LWH655475 LML655475 LCP655475 KST655475 KIX655475 JZB655475 JPF655475 JFJ655475 IVN655475 ILR655475 IBV655475 HRZ655475 HID655475 GYH655475 GOL655475 GEP655475 FUT655475 FKX655475 FBB655475 ERF655475 EHJ655475 DXN655475 DNR655475 DDV655475 CTZ655475 CKD655475 CAH655475 BQL655475 BGP655475 AWT655475 AMX655475 ADB655475 TF655475 JJ655475 N655475 WVV589939 WLZ589939 WCD589939 VSH589939 VIL589939 UYP589939 UOT589939 UEX589939 TVB589939 TLF589939 TBJ589939 SRN589939 SHR589939 RXV589939 RNZ589939 RED589939 QUH589939 QKL589939 QAP589939 PQT589939 PGX589939 OXB589939 ONF589939 ODJ589939 NTN589939 NJR589939 MZV589939 MPZ589939 MGD589939 LWH589939 LML589939 LCP589939 KST589939 KIX589939 JZB589939 JPF589939 JFJ589939 IVN589939 ILR589939 IBV589939 HRZ589939 HID589939 GYH589939 GOL589939 GEP589939 FUT589939 FKX589939 FBB589939 ERF589939 EHJ589939 DXN589939 DNR589939 DDV589939 CTZ589939 CKD589939 CAH589939 BQL589939 BGP589939 AWT589939 AMX589939 ADB589939 TF589939 JJ589939 N589939 WVV524403 WLZ524403 WCD524403 VSH524403 VIL524403 UYP524403 UOT524403 UEX524403 TVB524403 TLF524403 TBJ524403 SRN524403 SHR524403 RXV524403 RNZ524403 RED524403 QUH524403 QKL524403 QAP524403 PQT524403 PGX524403 OXB524403 ONF524403 ODJ524403 NTN524403 NJR524403 MZV524403 MPZ524403 MGD524403 LWH524403 LML524403 LCP524403 KST524403 KIX524403 JZB524403 JPF524403 JFJ524403 IVN524403 ILR524403 IBV524403 HRZ524403 HID524403 GYH524403 GOL524403 GEP524403 FUT524403 FKX524403 FBB524403 ERF524403 EHJ524403 DXN524403 DNR524403 DDV524403 CTZ524403 CKD524403 CAH524403 BQL524403 BGP524403 AWT524403 AMX524403 ADB524403 TF524403 JJ524403 N524403 WVV458867 WLZ458867 WCD458867 VSH458867 VIL458867 UYP458867 UOT458867 UEX458867 TVB458867 TLF458867 TBJ458867 SRN458867 SHR458867 RXV458867 RNZ458867 RED458867 QUH458867 QKL458867 QAP458867 PQT458867 PGX458867 OXB458867 ONF458867 ODJ458867 NTN458867 NJR458867 MZV458867 MPZ458867 MGD458867 LWH458867 LML458867 LCP458867 KST458867 KIX458867 JZB458867 JPF458867 JFJ458867 IVN458867 ILR458867 IBV458867 HRZ458867 HID458867 GYH458867 GOL458867 GEP458867 FUT458867 FKX458867 FBB458867 ERF458867 EHJ458867 DXN458867 DNR458867 DDV458867 CTZ458867 CKD458867 CAH458867 BQL458867 BGP458867 AWT458867 AMX458867 ADB458867 TF458867 JJ458867 N458867 WVV393331 WLZ393331 WCD393331 VSH393331 VIL393331 UYP393331 UOT393331 UEX393331 TVB393331 TLF393331 TBJ393331 SRN393331 SHR393331 RXV393331 RNZ393331 RED393331 QUH393331 QKL393331 QAP393331 PQT393331 PGX393331 OXB393331 ONF393331 ODJ393331 NTN393331 NJR393331 MZV393331 MPZ393331 MGD393331 LWH393331 LML393331 LCP393331 KST393331 KIX393331 JZB393331 JPF393331 JFJ393331 IVN393331 ILR393331 IBV393331 HRZ393331 HID393331 GYH393331 GOL393331 GEP393331 FUT393331 FKX393331 FBB393331 ERF393331 EHJ393331 DXN393331 DNR393331 DDV393331 CTZ393331 CKD393331 CAH393331 BQL393331 BGP393331 AWT393331 AMX393331 ADB393331 TF393331 JJ393331 N393331 WVV327795 WLZ327795 WCD327795 VSH327795 VIL327795 UYP327795 UOT327795 UEX327795 TVB327795 TLF327795 TBJ327795 SRN327795 SHR327795 RXV327795 RNZ327795 RED327795 QUH327795 QKL327795 QAP327795 PQT327795 PGX327795 OXB327795 ONF327795 ODJ327795 NTN327795 NJR327795 MZV327795 MPZ327795 MGD327795 LWH327795 LML327795 LCP327795 KST327795 KIX327795 JZB327795 JPF327795 JFJ327795 IVN327795 ILR327795 IBV327795 HRZ327795 HID327795 GYH327795 GOL327795 GEP327795 FUT327795 FKX327795 FBB327795 ERF327795 EHJ327795 DXN327795 DNR327795 DDV327795 CTZ327795 CKD327795 CAH327795 BQL327795 BGP327795 AWT327795 AMX327795 ADB327795 TF327795 JJ327795 N327795 WVV262259 WLZ262259 WCD262259 VSH262259 VIL262259 UYP262259 UOT262259 UEX262259 TVB262259 TLF262259 TBJ262259 SRN262259 SHR262259 RXV262259 RNZ262259 RED262259 QUH262259 QKL262259 QAP262259 PQT262259 PGX262259 OXB262259 ONF262259 ODJ262259 NTN262259 NJR262259 MZV262259 MPZ262259 MGD262259 LWH262259 LML262259 LCP262259 KST262259 KIX262259 JZB262259 JPF262259 JFJ262259 IVN262259 ILR262259 IBV262259 HRZ262259 HID262259 GYH262259 GOL262259 GEP262259 FUT262259 FKX262259 FBB262259 ERF262259 EHJ262259 DXN262259 DNR262259 DDV262259 CTZ262259 CKD262259 CAH262259 BQL262259 BGP262259 AWT262259 AMX262259 ADB262259 TF262259 JJ262259 N262259 WVV196723 WLZ196723 WCD196723 VSH196723 VIL196723 UYP196723 UOT196723 UEX196723 TVB196723 TLF196723 TBJ196723 SRN196723 SHR196723 RXV196723 RNZ196723 RED196723 QUH196723 QKL196723 QAP196723 PQT196723 PGX196723 OXB196723 ONF196723 ODJ196723 NTN196723 NJR196723 MZV196723 MPZ196723 MGD196723 LWH196723 LML196723 LCP196723 KST196723 KIX196723 JZB196723 JPF196723 JFJ196723 IVN196723 ILR196723 IBV196723 HRZ196723 HID196723 GYH196723 GOL196723 GEP196723 FUT196723 FKX196723 FBB196723 ERF196723 EHJ196723 DXN196723 DNR196723 DDV196723 CTZ196723 CKD196723 CAH196723 BQL196723 BGP196723 AWT196723 AMX196723 ADB196723 TF196723 JJ196723 N196723 WVV131187 WLZ131187 WCD131187 VSH131187 VIL131187 UYP131187 UOT131187 UEX131187 TVB131187 TLF131187 TBJ131187 SRN131187 SHR131187 RXV131187 RNZ131187 RED131187 QUH131187 QKL131187 QAP131187 PQT131187 PGX131187 OXB131187 ONF131187 ODJ131187 NTN131187 NJR131187 MZV131187 MPZ131187 MGD131187 LWH131187 LML131187 LCP131187 KST131187 KIX131187 JZB131187 JPF131187 JFJ131187 IVN131187 ILR131187 IBV131187 HRZ131187 HID131187 GYH131187 GOL131187 GEP131187 FUT131187 FKX131187 FBB131187 ERF131187 EHJ131187 DXN131187 DNR131187 DDV131187 CTZ131187 CKD131187 CAH131187 BQL131187 BGP131187 AWT131187 AMX131187 ADB131187 TF131187 JJ131187 N131187 WVV65651 WLZ65651 WCD65651 VSH65651 VIL65651 UYP65651 UOT65651 UEX65651 TVB65651 TLF65651 TBJ65651 SRN65651 SHR65651 RXV65651 RNZ65651 RED65651 QUH65651 QKL65651 QAP65651 PQT65651 PGX65651 OXB65651 ONF65651 ODJ65651 NTN65651 NJR65651 MZV65651 MPZ65651 MGD65651 LWH65651 LML65651 LCP65651 KST65651 KIX65651 JZB65651 JPF65651 JFJ65651 IVN65651 ILR65651 IBV65651 HRZ65651 HID65651 GYH65651 GOL65651 GEP65651 FUT65651 FKX65651 FBB65651 ERF65651 EHJ65651 DXN65651 DNR65651 DDV65651 CTZ65651 CKD65651 CAH65651 BQL65651 BGP65651 AWT65651 AMX65651 ADB65651 TF65651 JJ65651 N65651 WVL983160:WVL983161 WLP983160:WLP983161 WBT983160:WBT983161 VRX983160:VRX983161 VIB983160:VIB983161 UYF983160:UYF983161 UOJ983160:UOJ983161 UEN983160:UEN983161 TUR983160:TUR983161 TKV983160:TKV983161 TAZ983160:TAZ983161 SRD983160:SRD983161 SHH983160:SHH983161 RXL983160:RXL983161 RNP983160:RNP983161 RDT983160:RDT983161 QTX983160:QTX983161 QKB983160:QKB983161 QAF983160:QAF983161 PQJ983160:PQJ983161 PGN983160:PGN983161 OWR983160:OWR983161 OMV983160:OMV983161 OCZ983160:OCZ983161 NTD983160:NTD983161 NJH983160:NJH983161 MZL983160:MZL983161 MPP983160:MPP983161 MFT983160:MFT983161 LVX983160:LVX983161 LMB983160:LMB983161 LCF983160:LCF983161 KSJ983160:KSJ983161 KIN983160:KIN983161 JYR983160:JYR983161 JOV983160:JOV983161 JEZ983160:JEZ983161 IVD983160:IVD983161 ILH983160:ILH983161 IBL983160:IBL983161 HRP983160:HRP983161 HHT983160:HHT983161 GXX983160:GXX983161 GOB983160:GOB983161 GEF983160:GEF983161 FUJ983160:FUJ983161 FKN983160:FKN983161 FAR983160:FAR983161 EQV983160:EQV983161 EGZ983160:EGZ983161 DXD983160:DXD983161 DNH983160:DNH983161 DDL983160:DDL983161 CTP983160:CTP983161 CJT983160:CJT983161 BZX983160:BZX983161 BQB983160:BQB983161 BGF983160:BGF983161 AWJ983160:AWJ983161 AMN983160:AMN983161 ACR983160:ACR983161 SV983160:SV983161 IZ983160:IZ983161 C983160:C983161 WVL917624:WVL917625 WLP917624:WLP917625 WBT917624:WBT917625 VRX917624:VRX917625 VIB917624:VIB917625 UYF917624:UYF917625 UOJ917624:UOJ917625 UEN917624:UEN917625 TUR917624:TUR917625 TKV917624:TKV917625 TAZ917624:TAZ917625 SRD917624:SRD917625 SHH917624:SHH917625 RXL917624:RXL917625 RNP917624:RNP917625 RDT917624:RDT917625 QTX917624:QTX917625 QKB917624:QKB917625 QAF917624:QAF917625 PQJ917624:PQJ917625 PGN917624:PGN917625 OWR917624:OWR917625 OMV917624:OMV917625 OCZ917624:OCZ917625 NTD917624:NTD917625 NJH917624:NJH917625 MZL917624:MZL917625 MPP917624:MPP917625 MFT917624:MFT917625 LVX917624:LVX917625 LMB917624:LMB917625 LCF917624:LCF917625 KSJ917624:KSJ917625 KIN917624:KIN917625 JYR917624:JYR917625 JOV917624:JOV917625 JEZ917624:JEZ917625 IVD917624:IVD917625 ILH917624:ILH917625 IBL917624:IBL917625 HRP917624:HRP917625 HHT917624:HHT917625 GXX917624:GXX917625 GOB917624:GOB917625 GEF917624:GEF917625 FUJ917624:FUJ917625 FKN917624:FKN917625 FAR917624:FAR917625 EQV917624:EQV917625 EGZ917624:EGZ917625 DXD917624:DXD917625 DNH917624:DNH917625 DDL917624:DDL917625 CTP917624:CTP917625 CJT917624:CJT917625 BZX917624:BZX917625 BQB917624:BQB917625 BGF917624:BGF917625 AWJ917624:AWJ917625 AMN917624:AMN917625 ACR917624:ACR917625 SV917624:SV917625 IZ917624:IZ917625 C917624:C917625 WVL852088:WVL852089 WLP852088:WLP852089 WBT852088:WBT852089 VRX852088:VRX852089 VIB852088:VIB852089 UYF852088:UYF852089 UOJ852088:UOJ852089 UEN852088:UEN852089 TUR852088:TUR852089 TKV852088:TKV852089 TAZ852088:TAZ852089 SRD852088:SRD852089 SHH852088:SHH852089 RXL852088:RXL852089 RNP852088:RNP852089 RDT852088:RDT852089 QTX852088:QTX852089 QKB852088:QKB852089 QAF852088:QAF852089 PQJ852088:PQJ852089 PGN852088:PGN852089 OWR852088:OWR852089 OMV852088:OMV852089 OCZ852088:OCZ852089 NTD852088:NTD852089 NJH852088:NJH852089 MZL852088:MZL852089 MPP852088:MPP852089 MFT852088:MFT852089 LVX852088:LVX852089 LMB852088:LMB852089 LCF852088:LCF852089 KSJ852088:KSJ852089 KIN852088:KIN852089 JYR852088:JYR852089 JOV852088:JOV852089 JEZ852088:JEZ852089 IVD852088:IVD852089 ILH852088:ILH852089 IBL852088:IBL852089 HRP852088:HRP852089 HHT852088:HHT852089 GXX852088:GXX852089 GOB852088:GOB852089 GEF852088:GEF852089 FUJ852088:FUJ852089 FKN852088:FKN852089 FAR852088:FAR852089 EQV852088:EQV852089 EGZ852088:EGZ852089 DXD852088:DXD852089 DNH852088:DNH852089 DDL852088:DDL852089 CTP852088:CTP852089 CJT852088:CJT852089 BZX852088:BZX852089 BQB852088:BQB852089 BGF852088:BGF852089 AWJ852088:AWJ852089 AMN852088:AMN852089 ACR852088:ACR852089 SV852088:SV852089 IZ852088:IZ852089 C852088:C852089 WVL786552:WVL786553 WLP786552:WLP786553 WBT786552:WBT786553 VRX786552:VRX786553 VIB786552:VIB786553 UYF786552:UYF786553 UOJ786552:UOJ786553 UEN786552:UEN786553 TUR786552:TUR786553 TKV786552:TKV786553 TAZ786552:TAZ786553 SRD786552:SRD786553 SHH786552:SHH786553 RXL786552:RXL786553 RNP786552:RNP786553 RDT786552:RDT786553 QTX786552:QTX786553 QKB786552:QKB786553 QAF786552:QAF786553 PQJ786552:PQJ786553 PGN786552:PGN786553 OWR786552:OWR786553 OMV786552:OMV786553 OCZ786552:OCZ786553 NTD786552:NTD786553 NJH786552:NJH786553 MZL786552:MZL786553 MPP786552:MPP786553 MFT786552:MFT786553 LVX786552:LVX786553 LMB786552:LMB786553 LCF786552:LCF786553 KSJ786552:KSJ786553 KIN786552:KIN786553 JYR786552:JYR786553 JOV786552:JOV786553 JEZ786552:JEZ786553 IVD786552:IVD786553 ILH786552:ILH786553 IBL786552:IBL786553 HRP786552:HRP786553 HHT786552:HHT786553 GXX786552:GXX786553 GOB786552:GOB786553 GEF786552:GEF786553 FUJ786552:FUJ786553 FKN786552:FKN786553 FAR786552:FAR786553 EQV786552:EQV786553 EGZ786552:EGZ786553 DXD786552:DXD786553 DNH786552:DNH786553 DDL786552:DDL786553 CTP786552:CTP786553 CJT786552:CJT786553 BZX786552:BZX786553 BQB786552:BQB786553 BGF786552:BGF786553 AWJ786552:AWJ786553 AMN786552:AMN786553 ACR786552:ACR786553 SV786552:SV786553 IZ786552:IZ786553 C786552:C786553 WVL721016:WVL721017 WLP721016:WLP721017 WBT721016:WBT721017 VRX721016:VRX721017 VIB721016:VIB721017 UYF721016:UYF721017 UOJ721016:UOJ721017 UEN721016:UEN721017 TUR721016:TUR721017 TKV721016:TKV721017 TAZ721016:TAZ721017 SRD721016:SRD721017 SHH721016:SHH721017 RXL721016:RXL721017 RNP721016:RNP721017 RDT721016:RDT721017 QTX721016:QTX721017 QKB721016:QKB721017 QAF721016:QAF721017 PQJ721016:PQJ721017 PGN721016:PGN721017 OWR721016:OWR721017 OMV721016:OMV721017 OCZ721016:OCZ721017 NTD721016:NTD721017 NJH721016:NJH721017 MZL721016:MZL721017 MPP721016:MPP721017 MFT721016:MFT721017 LVX721016:LVX721017 LMB721016:LMB721017 LCF721016:LCF721017 KSJ721016:KSJ721017 KIN721016:KIN721017 JYR721016:JYR721017 JOV721016:JOV721017 JEZ721016:JEZ721017 IVD721016:IVD721017 ILH721016:ILH721017 IBL721016:IBL721017 HRP721016:HRP721017 HHT721016:HHT721017 GXX721016:GXX721017 GOB721016:GOB721017 GEF721016:GEF721017 FUJ721016:FUJ721017 FKN721016:FKN721017 FAR721016:FAR721017 EQV721016:EQV721017 EGZ721016:EGZ721017 DXD721016:DXD721017 DNH721016:DNH721017 DDL721016:DDL721017 CTP721016:CTP721017 CJT721016:CJT721017 BZX721016:BZX721017 BQB721016:BQB721017 BGF721016:BGF721017 AWJ721016:AWJ721017 AMN721016:AMN721017 ACR721016:ACR721017 SV721016:SV721017 IZ721016:IZ721017 C721016:C721017 WVL655480:WVL655481 WLP655480:WLP655481 WBT655480:WBT655481 VRX655480:VRX655481 VIB655480:VIB655481 UYF655480:UYF655481 UOJ655480:UOJ655481 UEN655480:UEN655481 TUR655480:TUR655481 TKV655480:TKV655481 TAZ655480:TAZ655481 SRD655480:SRD655481 SHH655480:SHH655481 RXL655480:RXL655481 RNP655480:RNP655481 RDT655480:RDT655481 QTX655480:QTX655481 QKB655480:QKB655481 QAF655480:QAF655481 PQJ655480:PQJ655481 PGN655480:PGN655481 OWR655480:OWR655481 OMV655480:OMV655481 OCZ655480:OCZ655481 NTD655480:NTD655481 NJH655480:NJH655481 MZL655480:MZL655481 MPP655480:MPP655481 MFT655480:MFT655481 LVX655480:LVX655481 LMB655480:LMB655481 LCF655480:LCF655481 KSJ655480:KSJ655481 KIN655480:KIN655481 JYR655480:JYR655481 JOV655480:JOV655481 JEZ655480:JEZ655481 IVD655480:IVD655481 ILH655480:ILH655481 IBL655480:IBL655481 HRP655480:HRP655481 HHT655480:HHT655481 GXX655480:GXX655481 GOB655480:GOB655481 GEF655480:GEF655481 FUJ655480:FUJ655481 FKN655480:FKN655481 FAR655480:FAR655481 EQV655480:EQV655481 EGZ655480:EGZ655481 DXD655480:DXD655481 DNH655480:DNH655481 DDL655480:DDL655481 CTP655480:CTP655481 CJT655480:CJT655481 BZX655480:BZX655481 BQB655480:BQB655481 BGF655480:BGF655481 AWJ655480:AWJ655481 AMN655480:AMN655481 ACR655480:ACR655481 SV655480:SV655481 IZ655480:IZ655481 C655480:C655481 WVL589944:WVL589945 WLP589944:WLP589945 WBT589944:WBT589945 VRX589944:VRX589945 VIB589944:VIB589945 UYF589944:UYF589945 UOJ589944:UOJ589945 UEN589944:UEN589945 TUR589944:TUR589945 TKV589944:TKV589945 TAZ589944:TAZ589945 SRD589944:SRD589945 SHH589944:SHH589945 RXL589944:RXL589945 RNP589944:RNP589945 RDT589944:RDT589945 QTX589944:QTX589945 QKB589944:QKB589945 QAF589944:QAF589945 PQJ589944:PQJ589945 PGN589944:PGN589945 OWR589944:OWR589945 OMV589944:OMV589945 OCZ589944:OCZ589945 NTD589944:NTD589945 NJH589944:NJH589945 MZL589944:MZL589945 MPP589944:MPP589945 MFT589944:MFT589945 LVX589944:LVX589945 LMB589944:LMB589945 LCF589944:LCF589945 KSJ589944:KSJ589945 KIN589944:KIN589945 JYR589944:JYR589945 JOV589944:JOV589945 JEZ589944:JEZ589945 IVD589944:IVD589945 ILH589944:ILH589945 IBL589944:IBL589945 HRP589944:HRP589945 HHT589944:HHT589945 GXX589944:GXX589945 GOB589944:GOB589945 GEF589944:GEF589945 FUJ589944:FUJ589945 FKN589944:FKN589945 FAR589944:FAR589945 EQV589944:EQV589945 EGZ589944:EGZ589945 DXD589944:DXD589945 DNH589944:DNH589945 DDL589944:DDL589945 CTP589944:CTP589945 CJT589944:CJT589945 BZX589944:BZX589945 BQB589944:BQB589945 BGF589944:BGF589945 AWJ589944:AWJ589945 AMN589944:AMN589945 ACR589944:ACR589945 SV589944:SV589945 IZ589944:IZ589945 C589944:C589945 WVL524408:WVL524409 WLP524408:WLP524409 WBT524408:WBT524409 VRX524408:VRX524409 VIB524408:VIB524409 UYF524408:UYF524409 UOJ524408:UOJ524409 UEN524408:UEN524409 TUR524408:TUR524409 TKV524408:TKV524409 TAZ524408:TAZ524409 SRD524408:SRD524409 SHH524408:SHH524409 RXL524408:RXL524409 RNP524408:RNP524409 RDT524408:RDT524409 QTX524408:QTX524409 QKB524408:QKB524409 QAF524408:QAF524409 PQJ524408:PQJ524409 PGN524408:PGN524409 OWR524408:OWR524409 OMV524408:OMV524409 OCZ524408:OCZ524409 NTD524408:NTD524409 NJH524408:NJH524409 MZL524408:MZL524409 MPP524408:MPP524409 MFT524408:MFT524409 LVX524408:LVX524409 LMB524408:LMB524409 LCF524408:LCF524409 KSJ524408:KSJ524409 KIN524408:KIN524409 JYR524408:JYR524409 JOV524408:JOV524409 JEZ524408:JEZ524409 IVD524408:IVD524409 ILH524408:ILH524409 IBL524408:IBL524409 HRP524408:HRP524409 HHT524408:HHT524409 GXX524408:GXX524409 GOB524408:GOB524409 GEF524408:GEF524409 FUJ524408:FUJ524409 FKN524408:FKN524409 FAR524408:FAR524409 EQV524408:EQV524409 EGZ524408:EGZ524409 DXD524408:DXD524409 DNH524408:DNH524409 DDL524408:DDL524409 CTP524408:CTP524409 CJT524408:CJT524409 BZX524408:BZX524409 BQB524408:BQB524409 BGF524408:BGF524409 AWJ524408:AWJ524409 AMN524408:AMN524409 ACR524408:ACR524409 SV524408:SV524409 IZ524408:IZ524409 C524408:C524409 WVL458872:WVL458873 WLP458872:WLP458873 WBT458872:WBT458873 VRX458872:VRX458873 VIB458872:VIB458873 UYF458872:UYF458873 UOJ458872:UOJ458873 UEN458872:UEN458873 TUR458872:TUR458873 TKV458872:TKV458873 TAZ458872:TAZ458873 SRD458872:SRD458873 SHH458872:SHH458873 RXL458872:RXL458873 RNP458872:RNP458873 RDT458872:RDT458873 QTX458872:QTX458873 QKB458872:QKB458873 QAF458872:QAF458873 PQJ458872:PQJ458873 PGN458872:PGN458873 OWR458872:OWR458873 OMV458872:OMV458873 OCZ458872:OCZ458873 NTD458872:NTD458873 NJH458872:NJH458873 MZL458872:MZL458873 MPP458872:MPP458873 MFT458872:MFT458873 LVX458872:LVX458873 LMB458872:LMB458873 LCF458872:LCF458873 KSJ458872:KSJ458873 KIN458872:KIN458873 JYR458872:JYR458873 JOV458872:JOV458873 JEZ458872:JEZ458873 IVD458872:IVD458873 ILH458872:ILH458873 IBL458872:IBL458873 HRP458872:HRP458873 HHT458872:HHT458873 GXX458872:GXX458873 GOB458872:GOB458873 GEF458872:GEF458873 FUJ458872:FUJ458873 FKN458872:FKN458873 FAR458872:FAR458873 EQV458872:EQV458873 EGZ458872:EGZ458873 DXD458872:DXD458873 DNH458872:DNH458873 DDL458872:DDL458873 CTP458872:CTP458873 CJT458872:CJT458873 BZX458872:BZX458873 BQB458872:BQB458873 BGF458872:BGF458873 AWJ458872:AWJ458873 AMN458872:AMN458873 ACR458872:ACR458873 SV458872:SV458873 IZ458872:IZ458873 C458872:C458873 WVL393336:WVL393337 WLP393336:WLP393337 WBT393336:WBT393337 VRX393336:VRX393337 VIB393336:VIB393337 UYF393336:UYF393337 UOJ393336:UOJ393337 UEN393336:UEN393337 TUR393336:TUR393337 TKV393336:TKV393337 TAZ393336:TAZ393337 SRD393336:SRD393337 SHH393336:SHH393337 RXL393336:RXL393337 RNP393336:RNP393337 RDT393336:RDT393337 QTX393336:QTX393337 QKB393336:QKB393337 QAF393336:QAF393337 PQJ393336:PQJ393337 PGN393336:PGN393337 OWR393336:OWR393337 OMV393336:OMV393337 OCZ393336:OCZ393337 NTD393336:NTD393337 NJH393336:NJH393337 MZL393336:MZL393337 MPP393336:MPP393337 MFT393336:MFT393337 LVX393336:LVX393337 LMB393336:LMB393337 LCF393336:LCF393337 KSJ393336:KSJ393337 KIN393336:KIN393337 JYR393336:JYR393337 JOV393336:JOV393337 JEZ393336:JEZ393337 IVD393336:IVD393337 ILH393336:ILH393337 IBL393336:IBL393337 HRP393336:HRP393337 HHT393336:HHT393337 GXX393336:GXX393337 GOB393336:GOB393337 GEF393336:GEF393337 FUJ393336:FUJ393337 FKN393336:FKN393337 FAR393336:FAR393337 EQV393336:EQV393337 EGZ393336:EGZ393337 DXD393336:DXD393337 DNH393336:DNH393337 DDL393336:DDL393337 CTP393336:CTP393337 CJT393336:CJT393337 BZX393336:BZX393337 BQB393336:BQB393337 BGF393336:BGF393337 AWJ393336:AWJ393337 AMN393336:AMN393337 ACR393336:ACR393337 SV393336:SV393337 IZ393336:IZ393337 C393336:C393337 WVL327800:WVL327801 WLP327800:WLP327801 WBT327800:WBT327801 VRX327800:VRX327801 VIB327800:VIB327801 UYF327800:UYF327801 UOJ327800:UOJ327801 UEN327800:UEN327801 TUR327800:TUR327801 TKV327800:TKV327801 TAZ327800:TAZ327801 SRD327800:SRD327801 SHH327800:SHH327801 RXL327800:RXL327801 RNP327800:RNP327801 RDT327800:RDT327801 QTX327800:QTX327801 QKB327800:QKB327801 QAF327800:QAF327801 PQJ327800:PQJ327801 PGN327800:PGN327801 OWR327800:OWR327801 OMV327800:OMV327801 OCZ327800:OCZ327801 NTD327800:NTD327801 NJH327800:NJH327801 MZL327800:MZL327801 MPP327800:MPP327801 MFT327800:MFT327801 LVX327800:LVX327801 LMB327800:LMB327801 LCF327800:LCF327801 KSJ327800:KSJ327801 KIN327800:KIN327801 JYR327800:JYR327801 JOV327800:JOV327801 JEZ327800:JEZ327801 IVD327800:IVD327801 ILH327800:ILH327801 IBL327800:IBL327801 HRP327800:HRP327801 HHT327800:HHT327801 GXX327800:GXX327801 GOB327800:GOB327801 GEF327800:GEF327801 FUJ327800:FUJ327801 FKN327800:FKN327801 FAR327800:FAR327801 EQV327800:EQV327801 EGZ327800:EGZ327801 DXD327800:DXD327801 DNH327800:DNH327801 DDL327800:DDL327801 CTP327800:CTP327801 CJT327800:CJT327801 BZX327800:BZX327801 BQB327800:BQB327801 BGF327800:BGF327801 AWJ327800:AWJ327801 AMN327800:AMN327801 ACR327800:ACR327801 SV327800:SV327801 IZ327800:IZ327801 C327800:C327801 WVL262264:WVL262265 WLP262264:WLP262265 WBT262264:WBT262265 VRX262264:VRX262265 VIB262264:VIB262265 UYF262264:UYF262265 UOJ262264:UOJ262265 UEN262264:UEN262265 TUR262264:TUR262265 TKV262264:TKV262265 TAZ262264:TAZ262265 SRD262264:SRD262265 SHH262264:SHH262265 RXL262264:RXL262265 RNP262264:RNP262265 RDT262264:RDT262265 QTX262264:QTX262265 QKB262264:QKB262265 QAF262264:QAF262265 PQJ262264:PQJ262265 PGN262264:PGN262265 OWR262264:OWR262265 OMV262264:OMV262265 OCZ262264:OCZ262265 NTD262264:NTD262265 NJH262264:NJH262265 MZL262264:MZL262265 MPP262264:MPP262265 MFT262264:MFT262265 LVX262264:LVX262265 LMB262264:LMB262265 LCF262264:LCF262265 KSJ262264:KSJ262265 KIN262264:KIN262265 JYR262264:JYR262265 JOV262264:JOV262265 JEZ262264:JEZ262265 IVD262264:IVD262265 ILH262264:ILH262265 IBL262264:IBL262265 HRP262264:HRP262265 HHT262264:HHT262265 GXX262264:GXX262265 GOB262264:GOB262265 GEF262264:GEF262265 FUJ262264:FUJ262265 FKN262264:FKN262265 FAR262264:FAR262265 EQV262264:EQV262265 EGZ262264:EGZ262265 DXD262264:DXD262265 DNH262264:DNH262265 DDL262264:DDL262265 CTP262264:CTP262265 CJT262264:CJT262265 BZX262264:BZX262265 BQB262264:BQB262265 BGF262264:BGF262265 AWJ262264:AWJ262265 AMN262264:AMN262265 ACR262264:ACR262265 SV262264:SV262265 IZ262264:IZ262265 C262264:C262265 WVL196728:WVL196729 WLP196728:WLP196729 WBT196728:WBT196729 VRX196728:VRX196729 VIB196728:VIB196729 UYF196728:UYF196729 UOJ196728:UOJ196729 UEN196728:UEN196729 TUR196728:TUR196729 TKV196728:TKV196729 TAZ196728:TAZ196729 SRD196728:SRD196729 SHH196728:SHH196729 RXL196728:RXL196729 RNP196728:RNP196729 RDT196728:RDT196729 QTX196728:QTX196729 QKB196728:QKB196729 QAF196728:QAF196729 PQJ196728:PQJ196729 PGN196728:PGN196729 OWR196728:OWR196729 OMV196728:OMV196729 OCZ196728:OCZ196729 NTD196728:NTD196729 NJH196728:NJH196729 MZL196728:MZL196729 MPP196728:MPP196729 MFT196728:MFT196729 LVX196728:LVX196729 LMB196728:LMB196729 LCF196728:LCF196729 KSJ196728:KSJ196729 KIN196728:KIN196729 JYR196728:JYR196729 JOV196728:JOV196729 JEZ196728:JEZ196729 IVD196728:IVD196729 ILH196728:ILH196729 IBL196728:IBL196729 HRP196728:HRP196729 HHT196728:HHT196729 GXX196728:GXX196729 GOB196728:GOB196729 GEF196728:GEF196729 FUJ196728:FUJ196729 FKN196728:FKN196729 FAR196728:FAR196729 EQV196728:EQV196729 EGZ196728:EGZ196729 DXD196728:DXD196729 DNH196728:DNH196729 DDL196728:DDL196729 CTP196728:CTP196729 CJT196728:CJT196729 BZX196728:BZX196729 BQB196728:BQB196729 BGF196728:BGF196729 AWJ196728:AWJ196729 AMN196728:AMN196729 ACR196728:ACR196729 SV196728:SV196729 IZ196728:IZ196729 C196728:C196729 WVL131192:WVL131193 WLP131192:WLP131193 WBT131192:WBT131193 VRX131192:VRX131193 VIB131192:VIB131193 UYF131192:UYF131193 UOJ131192:UOJ131193 UEN131192:UEN131193 TUR131192:TUR131193 TKV131192:TKV131193 TAZ131192:TAZ131193 SRD131192:SRD131193 SHH131192:SHH131193 RXL131192:RXL131193 RNP131192:RNP131193 RDT131192:RDT131193 QTX131192:QTX131193 QKB131192:QKB131193 QAF131192:QAF131193 PQJ131192:PQJ131193 PGN131192:PGN131193 OWR131192:OWR131193 OMV131192:OMV131193 OCZ131192:OCZ131193 NTD131192:NTD131193 NJH131192:NJH131193 MZL131192:MZL131193 MPP131192:MPP131193 MFT131192:MFT131193 LVX131192:LVX131193 LMB131192:LMB131193 LCF131192:LCF131193 KSJ131192:KSJ131193 KIN131192:KIN131193 JYR131192:JYR131193 JOV131192:JOV131193 JEZ131192:JEZ131193 IVD131192:IVD131193 ILH131192:ILH131193 IBL131192:IBL131193 HRP131192:HRP131193 HHT131192:HHT131193 GXX131192:GXX131193 GOB131192:GOB131193 GEF131192:GEF131193 FUJ131192:FUJ131193 FKN131192:FKN131193 FAR131192:FAR131193 EQV131192:EQV131193 EGZ131192:EGZ131193 DXD131192:DXD131193 DNH131192:DNH131193 DDL131192:DDL131193 CTP131192:CTP131193 CJT131192:CJT131193 BZX131192:BZX131193 BQB131192:BQB131193 BGF131192:BGF131193 AWJ131192:AWJ131193 AMN131192:AMN131193 ACR131192:ACR131193 SV131192:SV131193 IZ131192:IZ131193 C131192:C131193 WVL65656:WVL65657 WLP65656:WLP65657 WBT65656:WBT65657 VRX65656:VRX65657 VIB65656:VIB65657 UYF65656:UYF65657 UOJ65656:UOJ65657 UEN65656:UEN65657 TUR65656:TUR65657 TKV65656:TKV65657 TAZ65656:TAZ65657 SRD65656:SRD65657 SHH65656:SHH65657 RXL65656:RXL65657 RNP65656:RNP65657 RDT65656:RDT65657 QTX65656:QTX65657 QKB65656:QKB65657 QAF65656:QAF65657 PQJ65656:PQJ65657 PGN65656:PGN65657 OWR65656:OWR65657 OMV65656:OMV65657 OCZ65656:OCZ65657 NTD65656:NTD65657 NJH65656:NJH65657 MZL65656:MZL65657 MPP65656:MPP65657 MFT65656:MFT65657 LVX65656:LVX65657 LMB65656:LMB65657 LCF65656:LCF65657 KSJ65656:KSJ65657 KIN65656:KIN65657 JYR65656:JYR65657 JOV65656:JOV65657 JEZ65656:JEZ65657 IVD65656:IVD65657 ILH65656:ILH65657 IBL65656:IBL65657 HRP65656:HRP65657 HHT65656:HHT65657 GXX65656:GXX65657 GOB65656:GOB65657 GEF65656:GEF65657 FUJ65656:FUJ65657 FKN65656:FKN65657 FAR65656:FAR65657 EQV65656:EQV65657 EGZ65656:EGZ65657 DXD65656:DXD65657 DNH65656:DNH65657 DDL65656:DDL65657 CTP65656:CTP65657 CJT65656:CJT65657 BZX65656:BZX65657 BQB65656:BQB65657 BGF65656:BGF65657 AWJ65656:AWJ65657 AMN65656:AMN65657 ACR65656:ACR65657 SV65656:SV65657 IZ65656:IZ65657 C65656:C65657 WVK983161 WLO983161 WBS983161 VRW983161 VIA983161 UYE983161 UOI983161 UEM983161 TUQ983161 TKU983161 TAY983161 SRC983161 SHG983161 RXK983161 RNO983161 RDS983161 QTW983161 QKA983161 QAE983161 PQI983161 PGM983161 OWQ983161 OMU983161 OCY983161 NTC983161 NJG983161 MZK983161 MPO983161 MFS983161 LVW983161 LMA983161 LCE983161 KSI983161 KIM983161 JYQ983161 JOU983161 JEY983161 IVC983161 ILG983161 IBK983161 HRO983161 HHS983161 GXW983161 GOA983161 GEE983161 FUI983161 FKM983161 FAQ983161 EQU983161 EGY983161 DXC983161 DNG983161 DDK983161 CTO983161 CJS983161 BZW983161 BQA983161 BGE983161 AWI983161 AMM983161 ACQ983161 SU983161 IY983161 B983161 WVK917625 WLO917625 WBS917625 VRW917625 VIA917625 UYE917625 UOI917625 UEM917625 TUQ917625 TKU917625 TAY917625 SRC917625 SHG917625 RXK917625 RNO917625 RDS917625 QTW917625 QKA917625 QAE917625 PQI917625 PGM917625 OWQ917625 OMU917625 OCY917625 NTC917625 NJG917625 MZK917625 MPO917625 MFS917625 LVW917625 LMA917625 LCE917625 KSI917625 KIM917625 JYQ917625 JOU917625 JEY917625 IVC917625 ILG917625 IBK917625 HRO917625 HHS917625 GXW917625 GOA917625 GEE917625 FUI917625 FKM917625 FAQ917625 EQU917625 EGY917625 DXC917625 DNG917625 DDK917625 CTO917625 CJS917625 BZW917625 BQA917625 BGE917625 AWI917625 AMM917625 ACQ917625 SU917625 IY917625 B917625 WVK852089 WLO852089 WBS852089 VRW852089 VIA852089 UYE852089 UOI852089 UEM852089 TUQ852089 TKU852089 TAY852089 SRC852089 SHG852089 RXK852089 RNO852089 RDS852089 QTW852089 QKA852089 QAE852089 PQI852089 PGM852089 OWQ852089 OMU852089 OCY852089 NTC852089 NJG852089 MZK852089 MPO852089 MFS852089 LVW852089 LMA852089 LCE852089 KSI852089 KIM852089 JYQ852089 JOU852089 JEY852089 IVC852089 ILG852089 IBK852089 HRO852089 HHS852089 GXW852089 GOA852089 GEE852089 FUI852089 FKM852089 FAQ852089 EQU852089 EGY852089 DXC852089 DNG852089 DDK852089 CTO852089 CJS852089 BZW852089 BQA852089 BGE852089 AWI852089 AMM852089 ACQ852089 SU852089 IY852089 B852089 WVK786553 WLO786553 WBS786553 VRW786553 VIA786553 UYE786553 UOI786553 UEM786553 TUQ786553 TKU786553 TAY786553 SRC786553 SHG786553 RXK786553 RNO786553 RDS786553 QTW786553 QKA786553 QAE786553 PQI786553 PGM786553 OWQ786553 OMU786553 OCY786553 NTC786553 NJG786553 MZK786553 MPO786553 MFS786553 LVW786553 LMA786553 LCE786553 KSI786553 KIM786553 JYQ786553 JOU786553 JEY786553 IVC786553 ILG786553 IBK786553 HRO786553 HHS786553 GXW786553 GOA786553 GEE786553 FUI786553 FKM786553 FAQ786553 EQU786553 EGY786553 DXC786553 DNG786553 DDK786553 CTO786553 CJS786553 BZW786553 BQA786553 BGE786553 AWI786553 AMM786553 ACQ786553 SU786553 IY786553 B786553 WVK721017 WLO721017 WBS721017 VRW721017 VIA721017 UYE721017 UOI721017 UEM721017 TUQ721017 TKU721017 TAY721017 SRC721017 SHG721017 RXK721017 RNO721017 RDS721017 QTW721017 QKA721017 QAE721017 PQI721017 PGM721017 OWQ721017 OMU721017 OCY721017 NTC721017 NJG721017 MZK721017 MPO721017 MFS721017 LVW721017 LMA721017 LCE721017 KSI721017 KIM721017 JYQ721017 JOU721017 JEY721017 IVC721017 ILG721017 IBK721017 HRO721017 HHS721017 GXW721017 GOA721017 GEE721017 FUI721017 FKM721017 FAQ721017 EQU721017 EGY721017 DXC721017 DNG721017 DDK721017 CTO721017 CJS721017 BZW721017 BQA721017 BGE721017 AWI721017 AMM721017 ACQ721017 SU721017 IY721017 B721017 WVK655481 WLO655481 WBS655481 VRW655481 VIA655481 UYE655481 UOI655481 UEM655481 TUQ655481 TKU655481 TAY655481 SRC655481 SHG655481 RXK655481 RNO655481 RDS655481 QTW655481 QKA655481 QAE655481 PQI655481 PGM655481 OWQ655481 OMU655481 OCY655481 NTC655481 NJG655481 MZK655481 MPO655481 MFS655481 LVW655481 LMA655481 LCE655481 KSI655481 KIM655481 JYQ655481 JOU655481 JEY655481 IVC655481 ILG655481 IBK655481 HRO655481 HHS655481 GXW655481 GOA655481 GEE655481 FUI655481 FKM655481 FAQ655481 EQU655481 EGY655481 DXC655481 DNG655481 DDK655481 CTO655481 CJS655481 BZW655481 BQA655481 BGE655481 AWI655481 AMM655481 ACQ655481 SU655481 IY655481 B655481 WVK589945 WLO589945 WBS589945 VRW589945 VIA589945 UYE589945 UOI589945 UEM589945 TUQ589945 TKU589945 TAY589945 SRC589945 SHG589945 RXK589945 RNO589945 RDS589945 QTW589945 QKA589945 QAE589945 PQI589945 PGM589945 OWQ589945 OMU589945 OCY589945 NTC589945 NJG589945 MZK589945 MPO589945 MFS589945 LVW589945 LMA589945 LCE589945 KSI589945 KIM589945 JYQ589945 JOU589945 JEY589945 IVC589945 ILG589945 IBK589945 HRO589945 HHS589945 GXW589945 GOA589945 GEE589945 FUI589945 FKM589945 FAQ589945 EQU589945 EGY589945 DXC589945 DNG589945 DDK589945 CTO589945 CJS589945 BZW589945 BQA589945 BGE589945 AWI589945 AMM589945 ACQ589945 SU589945 IY589945 B589945 WVK524409 WLO524409 WBS524409 VRW524409 VIA524409 UYE524409 UOI524409 UEM524409 TUQ524409 TKU524409 TAY524409 SRC524409 SHG524409 RXK524409 RNO524409 RDS524409 QTW524409 QKA524409 QAE524409 PQI524409 PGM524409 OWQ524409 OMU524409 OCY524409 NTC524409 NJG524409 MZK524409 MPO524409 MFS524409 LVW524409 LMA524409 LCE524409 KSI524409 KIM524409 JYQ524409 JOU524409 JEY524409 IVC524409 ILG524409 IBK524409 HRO524409 HHS524409 GXW524409 GOA524409 GEE524409 FUI524409 FKM524409 FAQ524409 EQU524409 EGY524409 DXC524409 DNG524409 DDK524409 CTO524409 CJS524409 BZW524409 BQA524409 BGE524409 AWI524409 AMM524409 ACQ524409 SU524409 IY524409 B524409 WVK458873 WLO458873 WBS458873 VRW458873 VIA458873 UYE458873 UOI458873 UEM458873 TUQ458873 TKU458873 TAY458873 SRC458873 SHG458873 RXK458873 RNO458873 RDS458873 QTW458873 QKA458873 QAE458873 PQI458873 PGM458873 OWQ458873 OMU458873 OCY458873 NTC458873 NJG458873 MZK458873 MPO458873 MFS458873 LVW458873 LMA458873 LCE458873 KSI458873 KIM458873 JYQ458873 JOU458873 JEY458873 IVC458873 ILG458873 IBK458873 HRO458873 HHS458873 GXW458873 GOA458873 GEE458873 FUI458873 FKM458873 FAQ458873 EQU458873 EGY458873 DXC458873 DNG458873 DDK458873 CTO458873 CJS458873 BZW458873 BQA458873 BGE458873 AWI458873 AMM458873 ACQ458873 SU458873 IY458873 B458873 WVK393337 WLO393337 WBS393337 VRW393337 VIA393337 UYE393337 UOI393337 UEM393337 TUQ393337 TKU393337 TAY393337 SRC393337 SHG393337 RXK393337 RNO393337 RDS393337 QTW393337 QKA393337 QAE393337 PQI393337 PGM393337 OWQ393337 OMU393337 OCY393337 NTC393337 NJG393337 MZK393337 MPO393337 MFS393337 LVW393337 LMA393337 LCE393337 KSI393337 KIM393337 JYQ393337 JOU393337 JEY393337 IVC393337 ILG393337 IBK393337 HRO393337 HHS393337 GXW393337 GOA393337 GEE393337 FUI393337 FKM393337 FAQ393337 EQU393337 EGY393337 DXC393337 DNG393337 DDK393337 CTO393337 CJS393337 BZW393337 BQA393337 BGE393337 AWI393337 AMM393337 ACQ393337 SU393337 IY393337 B393337 WVK327801 WLO327801 WBS327801 VRW327801 VIA327801 UYE327801 UOI327801 UEM327801 TUQ327801 TKU327801 TAY327801 SRC327801 SHG327801 RXK327801 RNO327801 RDS327801 QTW327801 QKA327801 QAE327801 PQI327801 PGM327801 OWQ327801 OMU327801 OCY327801 NTC327801 NJG327801 MZK327801 MPO327801 MFS327801 LVW327801 LMA327801 LCE327801 KSI327801 KIM327801 JYQ327801 JOU327801 JEY327801 IVC327801 ILG327801 IBK327801 HRO327801 HHS327801 GXW327801 GOA327801 GEE327801 FUI327801 FKM327801 FAQ327801 EQU327801 EGY327801 DXC327801 DNG327801 DDK327801 CTO327801 CJS327801 BZW327801 BQA327801 BGE327801 AWI327801 AMM327801 ACQ327801 SU327801 IY327801 B327801 WVK262265 WLO262265 WBS262265 VRW262265 VIA262265 UYE262265 UOI262265 UEM262265 TUQ262265 TKU262265 TAY262265 SRC262265 SHG262265 RXK262265 RNO262265 RDS262265 QTW262265 QKA262265 QAE262265 PQI262265 PGM262265 OWQ262265 OMU262265 OCY262265 NTC262265 NJG262265 MZK262265 MPO262265 MFS262265 LVW262265 LMA262265 LCE262265 KSI262265 KIM262265 JYQ262265 JOU262265 JEY262265 IVC262265 ILG262265 IBK262265 HRO262265 HHS262265 GXW262265 GOA262265 GEE262265 FUI262265 FKM262265 FAQ262265 EQU262265 EGY262265 DXC262265 DNG262265 DDK262265 CTO262265 CJS262265 BZW262265 BQA262265 BGE262265 AWI262265 AMM262265 ACQ262265 SU262265 IY262265 B262265 WVK196729 WLO196729 WBS196729 VRW196729 VIA196729 UYE196729 UOI196729 UEM196729 TUQ196729 TKU196729 TAY196729 SRC196729 SHG196729 RXK196729 RNO196729 RDS196729 QTW196729 QKA196729 QAE196729 PQI196729 PGM196729 OWQ196729 OMU196729 OCY196729 NTC196729 NJG196729 MZK196729 MPO196729 MFS196729 LVW196729 LMA196729 LCE196729 KSI196729 KIM196729 JYQ196729 JOU196729 JEY196729 IVC196729 ILG196729 IBK196729 HRO196729 HHS196729 GXW196729 GOA196729 GEE196729 FUI196729 FKM196729 FAQ196729 EQU196729 EGY196729 DXC196729 DNG196729 DDK196729 CTO196729 CJS196729 BZW196729 BQA196729 BGE196729 AWI196729 AMM196729 ACQ196729 SU196729 IY196729 B196729 WVK131193 WLO131193 WBS131193 VRW131193 VIA131193 UYE131193 UOI131193 UEM131193 TUQ131193 TKU131193 TAY131193 SRC131193 SHG131193 RXK131193 RNO131193 RDS131193 QTW131193 QKA131193 QAE131193 PQI131193 PGM131193 OWQ131193 OMU131193 OCY131193 NTC131193 NJG131193 MZK131193 MPO131193 MFS131193 LVW131193 LMA131193 LCE131193 KSI131193 KIM131193 JYQ131193 JOU131193 JEY131193 IVC131193 ILG131193 IBK131193 HRO131193 HHS131193 GXW131193 GOA131193 GEE131193 FUI131193 FKM131193 FAQ131193 EQU131193 EGY131193 DXC131193 DNG131193 DDK131193 CTO131193 CJS131193 BZW131193 BQA131193 BGE131193 AWI131193 AMM131193 ACQ131193 SU131193 IY131193 B131193 WVK65657 WLO65657 WBS65657 VRW65657 VIA65657 UYE65657 UOI65657 UEM65657 TUQ65657 TKU65657 TAY65657 SRC65657 SHG65657 RXK65657 RNO65657 RDS65657 QTW65657 QKA65657 QAE65657 PQI65657 PGM65657 OWQ65657 OMU65657 OCY65657 NTC65657 NJG65657 MZK65657 MPO65657 MFS65657 LVW65657 LMA65657 LCE65657 KSI65657 KIM65657 JYQ65657 JOU65657 JEY65657 IVC65657 ILG65657 IBK65657 HRO65657 HHS65657 GXW65657 GOA65657 GEE65657 FUI65657 FKM65657 FAQ65657 EQU65657 EGY65657 DXC65657 DNG65657 DDK65657 CTO65657 CJS65657 BZW65657 BQA65657 BGE65657 AWI65657 AMM65657 ACQ65657 SU65657 IY65657 B65657 WVM983172:WVM983177 WLQ983172:WLQ983177 WBU983172:WBU983177 VRY983172:VRY983177 VIC983172:VIC983177 UYG983172:UYG983177 UOK983172:UOK983177 UEO983172:UEO983177 TUS983172:TUS983177 TKW983172:TKW983177 TBA983172:TBA983177 SRE983172:SRE983177 SHI983172:SHI983177 RXM983172:RXM983177 RNQ983172:RNQ983177 RDU983172:RDU983177 QTY983172:QTY983177 QKC983172:QKC983177 QAG983172:QAG983177 PQK983172:PQK983177 PGO983172:PGO983177 OWS983172:OWS983177 OMW983172:OMW983177 ODA983172:ODA983177 NTE983172:NTE983177 NJI983172:NJI983177 MZM983172:MZM983177 MPQ983172:MPQ983177 MFU983172:MFU983177 LVY983172:LVY983177 LMC983172:LMC983177 LCG983172:LCG983177 KSK983172:KSK983177 KIO983172:KIO983177 JYS983172:JYS983177 JOW983172:JOW983177 JFA983172:JFA983177 IVE983172:IVE983177 ILI983172:ILI983177 IBM983172:IBM983177 HRQ983172:HRQ983177 HHU983172:HHU983177 GXY983172:GXY983177 GOC983172:GOC983177 GEG983172:GEG983177 FUK983172:FUK983177 FKO983172:FKO983177 FAS983172:FAS983177 EQW983172:EQW983177 EHA983172:EHA983177 DXE983172:DXE983177 DNI983172:DNI983177 DDM983172:DDM983177 CTQ983172:CTQ983177 CJU983172:CJU983177 BZY983172:BZY983177 BQC983172:BQC983177 BGG983172:BGG983177 AWK983172:AWK983177 AMO983172:AMO983177 ACS983172:ACS983177 SW983172:SW983177 JA983172:JA983177 D983172:E983177 WVM917636:WVM917641 WLQ917636:WLQ917641 WBU917636:WBU917641 VRY917636:VRY917641 VIC917636:VIC917641 UYG917636:UYG917641 UOK917636:UOK917641 UEO917636:UEO917641 TUS917636:TUS917641 TKW917636:TKW917641 TBA917636:TBA917641 SRE917636:SRE917641 SHI917636:SHI917641 RXM917636:RXM917641 RNQ917636:RNQ917641 RDU917636:RDU917641 QTY917636:QTY917641 QKC917636:QKC917641 QAG917636:QAG917641 PQK917636:PQK917641 PGO917636:PGO917641 OWS917636:OWS917641 OMW917636:OMW917641 ODA917636:ODA917641 NTE917636:NTE917641 NJI917636:NJI917641 MZM917636:MZM917641 MPQ917636:MPQ917641 MFU917636:MFU917641 LVY917636:LVY917641 LMC917636:LMC917641 LCG917636:LCG917641 KSK917636:KSK917641 KIO917636:KIO917641 JYS917636:JYS917641 JOW917636:JOW917641 JFA917636:JFA917641 IVE917636:IVE917641 ILI917636:ILI917641 IBM917636:IBM917641 HRQ917636:HRQ917641 HHU917636:HHU917641 GXY917636:GXY917641 GOC917636:GOC917641 GEG917636:GEG917641 FUK917636:FUK917641 FKO917636:FKO917641 FAS917636:FAS917641 EQW917636:EQW917641 EHA917636:EHA917641 DXE917636:DXE917641 DNI917636:DNI917641 DDM917636:DDM917641 CTQ917636:CTQ917641 CJU917636:CJU917641 BZY917636:BZY917641 BQC917636:BQC917641 BGG917636:BGG917641 AWK917636:AWK917641 AMO917636:AMO917641 ACS917636:ACS917641 SW917636:SW917641 JA917636:JA917641 D917636:E917641 WVM852100:WVM852105 WLQ852100:WLQ852105 WBU852100:WBU852105 VRY852100:VRY852105 VIC852100:VIC852105 UYG852100:UYG852105 UOK852100:UOK852105 UEO852100:UEO852105 TUS852100:TUS852105 TKW852100:TKW852105 TBA852100:TBA852105 SRE852100:SRE852105 SHI852100:SHI852105 RXM852100:RXM852105 RNQ852100:RNQ852105 RDU852100:RDU852105 QTY852100:QTY852105 QKC852100:QKC852105 QAG852100:QAG852105 PQK852100:PQK852105 PGO852100:PGO852105 OWS852100:OWS852105 OMW852100:OMW852105 ODA852100:ODA852105 NTE852100:NTE852105 NJI852100:NJI852105 MZM852100:MZM852105 MPQ852100:MPQ852105 MFU852100:MFU852105 LVY852100:LVY852105 LMC852100:LMC852105 LCG852100:LCG852105 KSK852100:KSK852105 KIO852100:KIO852105 JYS852100:JYS852105 JOW852100:JOW852105 JFA852100:JFA852105 IVE852100:IVE852105 ILI852100:ILI852105 IBM852100:IBM852105 HRQ852100:HRQ852105 HHU852100:HHU852105 GXY852100:GXY852105 GOC852100:GOC852105 GEG852100:GEG852105 FUK852100:FUK852105 FKO852100:FKO852105 FAS852100:FAS852105 EQW852100:EQW852105 EHA852100:EHA852105 DXE852100:DXE852105 DNI852100:DNI852105 DDM852100:DDM852105 CTQ852100:CTQ852105 CJU852100:CJU852105 BZY852100:BZY852105 BQC852100:BQC852105 BGG852100:BGG852105 AWK852100:AWK852105 AMO852100:AMO852105 ACS852100:ACS852105 SW852100:SW852105 JA852100:JA852105 D852100:E852105 WVM786564:WVM786569 WLQ786564:WLQ786569 WBU786564:WBU786569 VRY786564:VRY786569 VIC786564:VIC786569 UYG786564:UYG786569 UOK786564:UOK786569 UEO786564:UEO786569 TUS786564:TUS786569 TKW786564:TKW786569 TBA786564:TBA786569 SRE786564:SRE786569 SHI786564:SHI786569 RXM786564:RXM786569 RNQ786564:RNQ786569 RDU786564:RDU786569 QTY786564:QTY786569 QKC786564:QKC786569 QAG786564:QAG786569 PQK786564:PQK786569 PGO786564:PGO786569 OWS786564:OWS786569 OMW786564:OMW786569 ODA786564:ODA786569 NTE786564:NTE786569 NJI786564:NJI786569 MZM786564:MZM786569 MPQ786564:MPQ786569 MFU786564:MFU786569 LVY786564:LVY786569 LMC786564:LMC786569 LCG786564:LCG786569 KSK786564:KSK786569 KIO786564:KIO786569 JYS786564:JYS786569 JOW786564:JOW786569 JFA786564:JFA786569 IVE786564:IVE786569 ILI786564:ILI786569 IBM786564:IBM786569 HRQ786564:HRQ786569 HHU786564:HHU786569 GXY786564:GXY786569 GOC786564:GOC786569 GEG786564:GEG786569 FUK786564:FUK786569 FKO786564:FKO786569 FAS786564:FAS786569 EQW786564:EQW786569 EHA786564:EHA786569 DXE786564:DXE786569 DNI786564:DNI786569 DDM786564:DDM786569 CTQ786564:CTQ786569 CJU786564:CJU786569 BZY786564:BZY786569 BQC786564:BQC786569 BGG786564:BGG786569 AWK786564:AWK786569 AMO786564:AMO786569 ACS786564:ACS786569 SW786564:SW786569 JA786564:JA786569 D786564:E786569 WVM721028:WVM721033 WLQ721028:WLQ721033 WBU721028:WBU721033 VRY721028:VRY721033 VIC721028:VIC721033 UYG721028:UYG721033 UOK721028:UOK721033 UEO721028:UEO721033 TUS721028:TUS721033 TKW721028:TKW721033 TBA721028:TBA721033 SRE721028:SRE721033 SHI721028:SHI721033 RXM721028:RXM721033 RNQ721028:RNQ721033 RDU721028:RDU721033 QTY721028:QTY721033 QKC721028:QKC721033 QAG721028:QAG721033 PQK721028:PQK721033 PGO721028:PGO721033 OWS721028:OWS721033 OMW721028:OMW721033 ODA721028:ODA721033 NTE721028:NTE721033 NJI721028:NJI721033 MZM721028:MZM721033 MPQ721028:MPQ721033 MFU721028:MFU721033 LVY721028:LVY721033 LMC721028:LMC721033 LCG721028:LCG721033 KSK721028:KSK721033 KIO721028:KIO721033 JYS721028:JYS721033 JOW721028:JOW721033 JFA721028:JFA721033 IVE721028:IVE721033 ILI721028:ILI721033 IBM721028:IBM721033 HRQ721028:HRQ721033 HHU721028:HHU721033 GXY721028:GXY721033 GOC721028:GOC721033 GEG721028:GEG721033 FUK721028:FUK721033 FKO721028:FKO721033 FAS721028:FAS721033 EQW721028:EQW721033 EHA721028:EHA721033 DXE721028:DXE721033 DNI721028:DNI721033 DDM721028:DDM721033 CTQ721028:CTQ721033 CJU721028:CJU721033 BZY721028:BZY721033 BQC721028:BQC721033 BGG721028:BGG721033 AWK721028:AWK721033 AMO721028:AMO721033 ACS721028:ACS721033 SW721028:SW721033 JA721028:JA721033 D721028:E721033 WVM655492:WVM655497 WLQ655492:WLQ655497 WBU655492:WBU655497 VRY655492:VRY655497 VIC655492:VIC655497 UYG655492:UYG655497 UOK655492:UOK655497 UEO655492:UEO655497 TUS655492:TUS655497 TKW655492:TKW655497 TBA655492:TBA655497 SRE655492:SRE655497 SHI655492:SHI655497 RXM655492:RXM655497 RNQ655492:RNQ655497 RDU655492:RDU655497 QTY655492:QTY655497 QKC655492:QKC655497 QAG655492:QAG655497 PQK655492:PQK655497 PGO655492:PGO655497 OWS655492:OWS655497 OMW655492:OMW655497 ODA655492:ODA655497 NTE655492:NTE655497 NJI655492:NJI655497 MZM655492:MZM655497 MPQ655492:MPQ655497 MFU655492:MFU655497 LVY655492:LVY655497 LMC655492:LMC655497 LCG655492:LCG655497 KSK655492:KSK655497 KIO655492:KIO655497 JYS655492:JYS655497 JOW655492:JOW655497 JFA655492:JFA655497 IVE655492:IVE655497 ILI655492:ILI655497 IBM655492:IBM655497 HRQ655492:HRQ655497 HHU655492:HHU655497 GXY655492:GXY655497 GOC655492:GOC655497 GEG655492:GEG655497 FUK655492:FUK655497 FKO655492:FKO655497 FAS655492:FAS655497 EQW655492:EQW655497 EHA655492:EHA655497 DXE655492:DXE655497 DNI655492:DNI655497 DDM655492:DDM655497 CTQ655492:CTQ655497 CJU655492:CJU655497 BZY655492:BZY655497 BQC655492:BQC655497 BGG655492:BGG655497 AWK655492:AWK655497 AMO655492:AMO655497 ACS655492:ACS655497 SW655492:SW655497 JA655492:JA655497 D655492:E655497 WVM589956:WVM589961 WLQ589956:WLQ589961 WBU589956:WBU589961 VRY589956:VRY589961 VIC589956:VIC589961 UYG589956:UYG589961 UOK589956:UOK589961 UEO589956:UEO589961 TUS589956:TUS589961 TKW589956:TKW589961 TBA589956:TBA589961 SRE589956:SRE589961 SHI589956:SHI589961 RXM589956:RXM589961 RNQ589956:RNQ589961 RDU589956:RDU589961 QTY589956:QTY589961 QKC589956:QKC589961 QAG589956:QAG589961 PQK589956:PQK589961 PGO589956:PGO589961 OWS589956:OWS589961 OMW589956:OMW589961 ODA589956:ODA589961 NTE589956:NTE589961 NJI589956:NJI589961 MZM589956:MZM589961 MPQ589956:MPQ589961 MFU589956:MFU589961 LVY589956:LVY589961 LMC589956:LMC589961 LCG589956:LCG589961 KSK589956:KSK589961 KIO589956:KIO589961 JYS589956:JYS589961 JOW589956:JOW589961 JFA589956:JFA589961 IVE589956:IVE589961 ILI589956:ILI589961 IBM589956:IBM589961 HRQ589956:HRQ589961 HHU589956:HHU589961 GXY589956:GXY589961 GOC589956:GOC589961 GEG589956:GEG589961 FUK589956:FUK589961 FKO589956:FKO589961 FAS589956:FAS589961 EQW589956:EQW589961 EHA589956:EHA589961 DXE589956:DXE589961 DNI589956:DNI589961 DDM589956:DDM589961 CTQ589956:CTQ589961 CJU589956:CJU589961 BZY589956:BZY589961 BQC589956:BQC589961 BGG589956:BGG589961 AWK589956:AWK589961 AMO589956:AMO589961 ACS589956:ACS589961 SW589956:SW589961 JA589956:JA589961 D589956:E589961 WVM524420:WVM524425 WLQ524420:WLQ524425 WBU524420:WBU524425 VRY524420:VRY524425 VIC524420:VIC524425 UYG524420:UYG524425 UOK524420:UOK524425 UEO524420:UEO524425 TUS524420:TUS524425 TKW524420:TKW524425 TBA524420:TBA524425 SRE524420:SRE524425 SHI524420:SHI524425 RXM524420:RXM524425 RNQ524420:RNQ524425 RDU524420:RDU524425 QTY524420:QTY524425 QKC524420:QKC524425 QAG524420:QAG524425 PQK524420:PQK524425 PGO524420:PGO524425 OWS524420:OWS524425 OMW524420:OMW524425 ODA524420:ODA524425 NTE524420:NTE524425 NJI524420:NJI524425 MZM524420:MZM524425 MPQ524420:MPQ524425 MFU524420:MFU524425 LVY524420:LVY524425 LMC524420:LMC524425 LCG524420:LCG524425 KSK524420:KSK524425 KIO524420:KIO524425 JYS524420:JYS524425 JOW524420:JOW524425 JFA524420:JFA524425 IVE524420:IVE524425 ILI524420:ILI524425 IBM524420:IBM524425 HRQ524420:HRQ524425 HHU524420:HHU524425 GXY524420:GXY524425 GOC524420:GOC524425 GEG524420:GEG524425 FUK524420:FUK524425 FKO524420:FKO524425 FAS524420:FAS524425 EQW524420:EQW524425 EHA524420:EHA524425 DXE524420:DXE524425 DNI524420:DNI524425 DDM524420:DDM524425 CTQ524420:CTQ524425 CJU524420:CJU524425 BZY524420:BZY524425 BQC524420:BQC524425 BGG524420:BGG524425 AWK524420:AWK524425 AMO524420:AMO524425 ACS524420:ACS524425 SW524420:SW524425 JA524420:JA524425 D524420:E524425 WVM458884:WVM458889 WLQ458884:WLQ458889 WBU458884:WBU458889 VRY458884:VRY458889 VIC458884:VIC458889 UYG458884:UYG458889 UOK458884:UOK458889 UEO458884:UEO458889 TUS458884:TUS458889 TKW458884:TKW458889 TBA458884:TBA458889 SRE458884:SRE458889 SHI458884:SHI458889 RXM458884:RXM458889 RNQ458884:RNQ458889 RDU458884:RDU458889 QTY458884:QTY458889 QKC458884:QKC458889 QAG458884:QAG458889 PQK458884:PQK458889 PGO458884:PGO458889 OWS458884:OWS458889 OMW458884:OMW458889 ODA458884:ODA458889 NTE458884:NTE458889 NJI458884:NJI458889 MZM458884:MZM458889 MPQ458884:MPQ458889 MFU458884:MFU458889 LVY458884:LVY458889 LMC458884:LMC458889 LCG458884:LCG458889 KSK458884:KSK458889 KIO458884:KIO458889 JYS458884:JYS458889 JOW458884:JOW458889 JFA458884:JFA458889 IVE458884:IVE458889 ILI458884:ILI458889 IBM458884:IBM458889 HRQ458884:HRQ458889 HHU458884:HHU458889 GXY458884:GXY458889 GOC458884:GOC458889 GEG458884:GEG458889 FUK458884:FUK458889 FKO458884:FKO458889 FAS458884:FAS458889 EQW458884:EQW458889 EHA458884:EHA458889 DXE458884:DXE458889 DNI458884:DNI458889 DDM458884:DDM458889 CTQ458884:CTQ458889 CJU458884:CJU458889 BZY458884:BZY458889 BQC458884:BQC458889 BGG458884:BGG458889 AWK458884:AWK458889 AMO458884:AMO458889 ACS458884:ACS458889 SW458884:SW458889 JA458884:JA458889 D458884:E458889 WVM393348:WVM393353 WLQ393348:WLQ393353 WBU393348:WBU393353 VRY393348:VRY393353 VIC393348:VIC393353 UYG393348:UYG393353 UOK393348:UOK393353 UEO393348:UEO393353 TUS393348:TUS393353 TKW393348:TKW393353 TBA393348:TBA393353 SRE393348:SRE393353 SHI393348:SHI393353 RXM393348:RXM393353 RNQ393348:RNQ393353 RDU393348:RDU393353 QTY393348:QTY393353 QKC393348:QKC393353 QAG393348:QAG393353 PQK393348:PQK393353 PGO393348:PGO393353 OWS393348:OWS393353 OMW393348:OMW393353 ODA393348:ODA393353 NTE393348:NTE393353 NJI393348:NJI393353 MZM393348:MZM393353 MPQ393348:MPQ393353 MFU393348:MFU393353 LVY393348:LVY393353 LMC393348:LMC393353 LCG393348:LCG393353 KSK393348:KSK393353 KIO393348:KIO393353 JYS393348:JYS393353 JOW393348:JOW393353 JFA393348:JFA393353 IVE393348:IVE393353 ILI393348:ILI393353 IBM393348:IBM393353 HRQ393348:HRQ393353 HHU393348:HHU393353 GXY393348:GXY393353 GOC393348:GOC393353 GEG393348:GEG393353 FUK393348:FUK393353 FKO393348:FKO393353 FAS393348:FAS393353 EQW393348:EQW393353 EHA393348:EHA393353 DXE393348:DXE393353 DNI393348:DNI393353 DDM393348:DDM393353 CTQ393348:CTQ393353 CJU393348:CJU393353 BZY393348:BZY393353 BQC393348:BQC393353 BGG393348:BGG393353 AWK393348:AWK393353 AMO393348:AMO393353 ACS393348:ACS393353 SW393348:SW393353 JA393348:JA393353 D393348:E393353 WVM327812:WVM327817 WLQ327812:WLQ327817 WBU327812:WBU327817 VRY327812:VRY327817 VIC327812:VIC327817 UYG327812:UYG327817 UOK327812:UOK327817 UEO327812:UEO327817 TUS327812:TUS327817 TKW327812:TKW327817 TBA327812:TBA327817 SRE327812:SRE327817 SHI327812:SHI327817 RXM327812:RXM327817 RNQ327812:RNQ327817 RDU327812:RDU327817 QTY327812:QTY327817 QKC327812:QKC327817 QAG327812:QAG327817 PQK327812:PQK327817 PGO327812:PGO327817 OWS327812:OWS327817 OMW327812:OMW327817 ODA327812:ODA327817 NTE327812:NTE327817 NJI327812:NJI327817 MZM327812:MZM327817 MPQ327812:MPQ327817 MFU327812:MFU327817 LVY327812:LVY327817 LMC327812:LMC327817 LCG327812:LCG327817 KSK327812:KSK327817 KIO327812:KIO327817 JYS327812:JYS327817 JOW327812:JOW327817 JFA327812:JFA327817 IVE327812:IVE327817 ILI327812:ILI327817 IBM327812:IBM327817 HRQ327812:HRQ327817 HHU327812:HHU327817 GXY327812:GXY327817 GOC327812:GOC327817 GEG327812:GEG327817 FUK327812:FUK327817 FKO327812:FKO327817 FAS327812:FAS327817 EQW327812:EQW327817 EHA327812:EHA327817 DXE327812:DXE327817 DNI327812:DNI327817 DDM327812:DDM327817 CTQ327812:CTQ327817 CJU327812:CJU327817 BZY327812:BZY327817 BQC327812:BQC327817 BGG327812:BGG327817 AWK327812:AWK327817 AMO327812:AMO327817 ACS327812:ACS327817 SW327812:SW327817 JA327812:JA327817 D327812:E327817 WVM262276:WVM262281 WLQ262276:WLQ262281 WBU262276:WBU262281 VRY262276:VRY262281 VIC262276:VIC262281 UYG262276:UYG262281 UOK262276:UOK262281 UEO262276:UEO262281 TUS262276:TUS262281 TKW262276:TKW262281 TBA262276:TBA262281 SRE262276:SRE262281 SHI262276:SHI262281 RXM262276:RXM262281 RNQ262276:RNQ262281 RDU262276:RDU262281 QTY262276:QTY262281 QKC262276:QKC262281 QAG262276:QAG262281 PQK262276:PQK262281 PGO262276:PGO262281 OWS262276:OWS262281 OMW262276:OMW262281 ODA262276:ODA262281 NTE262276:NTE262281 NJI262276:NJI262281 MZM262276:MZM262281 MPQ262276:MPQ262281 MFU262276:MFU262281 LVY262276:LVY262281 LMC262276:LMC262281 LCG262276:LCG262281 KSK262276:KSK262281 KIO262276:KIO262281 JYS262276:JYS262281 JOW262276:JOW262281 JFA262276:JFA262281 IVE262276:IVE262281 ILI262276:ILI262281 IBM262276:IBM262281 HRQ262276:HRQ262281 HHU262276:HHU262281 GXY262276:GXY262281 GOC262276:GOC262281 GEG262276:GEG262281 FUK262276:FUK262281 FKO262276:FKO262281 FAS262276:FAS262281 EQW262276:EQW262281 EHA262276:EHA262281 DXE262276:DXE262281 DNI262276:DNI262281 DDM262276:DDM262281 CTQ262276:CTQ262281 CJU262276:CJU262281 BZY262276:BZY262281 BQC262276:BQC262281 BGG262276:BGG262281 AWK262276:AWK262281 AMO262276:AMO262281 ACS262276:ACS262281 SW262276:SW262281 JA262276:JA262281 D262276:E262281 WVM196740:WVM196745 WLQ196740:WLQ196745 WBU196740:WBU196745 VRY196740:VRY196745 VIC196740:VIC196745 UYG196740:UYG196745 UOK196740:UOK196745 UEO196740:UEO196745 TUS196740:TUS196745 TKW196740:TKW196745 TBA196740:TBA196745 SRE196740:SRE196745 SHI196740:SHI196745 RXM196740:RXM196745 RNQ196740:RNQ196745 RDU196740:RDU196745 QTY196740:QTY196745 QKC196740:QKC196745 QAG196740:QAG196745 PQK196740:PQK196745 PGO196740:PGO196745 OWS196740:OWS196745 OMW196740:OMW196745 ODA196740:ODA196745 NTE196740:NTE196745 NJI196740:NJI196745 MZM196740:MZM196745 MPQ196740:MPQ196745 MFU196740:MFU196745 LVY196740:LVY196745 LMC196740:LMC196745 LCG196740:LCG196745 KSK196740:KSK196745 KIO196740:KIO196745 JYS196740:JYS196745 JOW196740:JOW196745 JFA196740:JFA196745 IVE196740:IVE196745 ILI196740:ILI196745 IBM196740:IBM196745 HRQ196740:HRQ196745 HHU196740:HHU196745 GXY196740:GXY196745 GOC196740:GOC196745 GEG196740:GEG196745 FUK196740:FUK196745 FKO196740:FKO196745 FAS196740:FAS196745 EQW196740:EQW196745 EHA196740:EHA196745 DXE196740:DXE196745 DNI196740:DNI196745 DDM196740:DDM196745 CTQ196740:CTQ196745 CJU196740:CJU196745 BZY196740:BZY196745 BQC196740:BQC196745 BGG196740:BGG196745 AWK196740:AWK196745 AMO196740:AMO196745 ACS196740:ACS196745 SW196740:SW196745 JA196740:JA196745 D196740:E196745 WVM131204:WVM131209 WLQ131204:WLQ131209 WBU131204:WBU131209 VRY131204:VRY131209 VIC131204:VIC131209 UYG131204:UYG131209 UOK131204:UOK131209 UEO131204:UEO131209 TUS131204:TUS131209 TKW131204:TKW131209 TBA131204:TBA131209 SRE131204:SRE131209 SHI131204:SHI131209 RXM131204:RXM131209 RNQ131204:RNQ131209 RDU131204:RDU131209 QTY131204:QTY131209 QKC131204:QKC131209 QAG131204:QAG131209 PQK131204:PQK131209 PGO131204:PGO131209 OWS131204:OWS131209 OMW131204:OMW131209 ODA131204:ODA131209 NTE131204:NTE131209 NJI131204:NJI131209 MZM131204:MZM131209 MPQ131204:MPQ131209 MFU131204:MFU131209 LVY131204:LVY131209 LMC131204:LMC131209 LCG131204:LCG131209 KSK131204:KSK131209 KIO131204:KIO131209 JYS131204:JYS131209 JOW131204:JOW131209 JFA131204:JFA131209 IVE131204:IVE131209 ILI131204:ILI131209 IBM131204:IBM131209 HRQ131204:HRQ131209 HHU131204:HHU131209 GXY131204:GXY131209 GOC131204:GOC131209 GEG131204:GEG131209 FUK131204:FUK131209 FKO131204:FKO131209 FAS131204:FAS131209 EQW131204:EQW131209 EHA131204:EHA131209 DXE131204:DXE131209 DNI131204:DNI131209 DDM131204:DDM131209 CTQ131204:CTQ131209 CJU131204:CJU131209 BZY131204:BZY131209 BQC131204:BQC131209 BGG131204:BGG131209 AWK131204:AWK131209 AMO131204:AMO131209 ACS131204:ACS131209 SW131204:SW131209 JA131204:JA131209 D131204:E131209 WVM65668:WVM65673 WLQ65668:WLQ65673 WBU65668:WBU65673 VRY65668:VRY65673 VIC65668:VIC65673 UYG65668:UYG65673 UOK65668:UOK65673 UEO65668:UEO65673 TUS65668:TUS65673 TKW65668:TKW65673 TBA65668:TBA65673 SRE65668:SRE65673 SHI65668:SHI65673 RXM65668:RXM65673 RNQ65668:RNQ65673 RDU65668:RDU65673 QTY65668:QTY65673 QKC65668:QKC65673 QAG65668:QAG65673 PQK65668:PQK65673 PGO65668:PGO65673 OWS65668:OWS65673 OMW65668:OMW65673 ODA65668:ODA65673 NTE65668:NTE65673 NJI65668:NJI65673 MZM65668:MZM65673 MPQ65668:MPQ65673 MFU65668:MFU65673 LVY65668:LVY65673 LMC65668:LMC65673 LCG65668:LCG65673 KSK65668:KSK65673 KIO65668:KIO65673 JYS65668:JYS65673 JOW65668:JOW65673 JFA65668:JFA65673 IVE65668:IVE65673 ILI65668:ILI65673 IBM65668:IBM65673 HRQ65668:HRQ65673 HHU65668:HHU65673 GXY65668:GXY65673 GOC65668:GOC65673 GEG65668:GEG65673 FUK65668:FUK65673 FKO65668:FKO65673 FAS65668:FAS65673 EQW65668:EQW65673 EHA65668:EHA65673 DXE65668:DXE65673 DNI65668:DNI65673 DDM65668:DDM65673 CTQ65668:CTQ65673 CJU65668:CJU65673 BZY65668:BZY65673 BQC65668:BQC65673 BGG65668:BGG65673 AWK65668:AWK65673 AMO65668:AMO65673 ACS65668:ACS65673 SW65668:SW65673 JA65668:JA65673 D65668:E65673 WVM983180:WVM983185 WLQ983180:WLQ983185 WBU983180:WBU983185 VRY983180:VRY983185 VIC983180:VIC983185 UYG983180:UYG983185 UOK983180:UOK983185 UEO983180:UEO983185 TUS983180:TUS983185 TKW983180:TKW983185 TBA983180:TBA983185 SRE983180:SRE983185 SHI983180:SHI983185 RXM983180:RXM983185 RNQ983180:RNQ983185 RDU983180:RDU983185 QTY983180:QTY983185 QKC983180:QKC983185 QAG983180:QAG983185 PQK983180:PQK983185 PGO983180:PGO983185 OWS983180:OWS983185 OMW983180:OMW983185 ODA983180:ODA983185 NTE983180:NTE983185 NJI983180:NJI983185 MZM983180:MZM983185 MPQ983180:MPQ983185 MFU983180:MFU983185 LVY983180:LVY983185 LMC983180:LMC983185 LCG983180:LCG983185 KSK983180:KSK983185 KIO983180:KIO983185 JYS983180:JYS983185 JOW983180:JOW983185 JFA983180:JFA983185 IVE983180:IVE983185 ILI983180:ILI983185 IBM983180:IBM983185 HRQ983180:HRQ983185 HHU983180:HHU983185 GXY983180:GXY983185 GOC983180:GOC983185 GEG983180:GEG983185 FUK983180:FUK983185 FKO983180:FKO983185 FAS983180:FAS983185 EQW983180:EQW983185 EHA983180:EHA983185 DXE983180:DXE983185 DNI983180:DNI983185 DDM983180:DDM983185 CTQ983180:CTQ983185 CJU983180:CJU983185 BZY983180:BZY983185 BQC983180:BQC983185 BGG983180:BGG983185 AWK983180:AWK983185 AMO983180:AMO983185 ACS983180:ACS983185 SW983180:SW983185 JA983180:JA983185 D983180:E983185 WVM917644:WVM917649 WLQ917644:WLQ917649 WBU917644:WBU917649 VRY917644:VRY917649 VIC917644:VIC917649 UYG917644:UYG917649 UOK917644:UOK917649 UEO917644:UEO917649 TUS917644:TUS917649 TKW917644:TKW917649 TBA917644:TBA917649 SRE917644:SRE917649 SHI917644:SHI917649 RXM917644:RXM917649 RNQ917644:RNQ917649 RDU917644:RDU917649 QTY917644:QTY917649 QKC917644:QKC917649 QAG917644:QAG917649 PQK917644:PQK917649 PGO917644:PGO917649 OWS917644:OWS917649 OMW917644:OMW917649 ODA917644:ODA917649 NTE917644:NTE917649 NJI917644:NJI917649 MZM917644:MZM917649 MPQ917644:MPQ917649 MFU917644:MFU917649 LVY917644:LVY917649 LMC917644:LMC917649 LCG917644:LCG917649 KSK917644:KSK917649 KIO917644:KIO917649 JYS917644:JYS917649 JOW917644:JOW917649 JFA917644:JFA917649 IVE917644:IVE917649 ILI917644:ILI917649 IBM917644:IBM917649 HRQ917644:HRQ917649 HHU917644:HHU917649 GXY917644:GXY917649 GOC917644:GOC917649 GEG917644:GEG917649 FUK917644:FUK917649 FKO917644:FKO917649 FAS917644:FAS917649 EQW917644:EQW917649 EHA917644:EHA917649 DXE917644:DXE917649 DNI917644:DNI917649 DDM917644:DDM917649 CTQ917644:CTQ917649 CJU917644:CJU917649 BZY917644:BZY917649 BQC917644:BQC917649 BGG917644:BGG917649 AWK917644:AWK917649 AMO917644:AMO917649 ACS917644:ACS917649 SW917644:SW917649 JA917644:JA917649 D917644:E917649 WVM852108:WVM852113 WLQ852108:WLQ852113 WBU852108:WBU852113 VRY852108:VRY852113 VIC852108:VIC852113 UYG852108:UYG852113 UOK852108:UOK852113 UEO852108:UEO852113 TUS852108:TUS852113 TKW852108:TKW852113 TBA852108:TBA852113 SRE852108:SRE852113 SHI852108:SHI852113 RXM852108:RXM852113 RNQ852108:RNQ852113 RDU852108:RDU852113 QTY852108:QTY852113 QKC852108:QKC852113 QAG852108:QAG852113 PQK852108:PQK852113 PGO852108:PGO852113 OWS852108:OWS852113 OMW852108:OMW852113 ODA852108:ODA852113 NTE852108:NTE852113 NJI852108:NJI852113 MZM852108:MZM852113 MPQ852108:MPQ852113 MFU852108:MFU852113 LVY852108:LVY852113 LMC852108:LMC852113 LCG852108:LCG852113 KSK852108:KSK852113 KIO852108:KIO852113 JYS852108:JYS852113 JOW852108:JOW852113 JFA852108:JFA852113 IVE852108:IVE852113 ILI852108:ILI852113 IBM852108:IBM852113 HRQ852108:HRQ852113 HHU852108:HHU852113 GXY852108:GXY852113 GOC852108:GOC852113 GEG852108:GEG852113 FUK852108:FUK852113 FKO852108:FKO852113 FAS852108:FAS852113 EQW852108:EQW852113 EHA852108:EHA852113 DXE852108:DXE852113 DNI852108:DNI852113 DDM852108:DDM852113 CTQ852108:CTQ852113 CJU852108:CJU852113 BZY852108:BZY852113 BQC852108:BQC852113 BGG852108:BGG852113 AWK852108:AWK852113 AMO852108:AMO852113 ACS852108:ACS852113 SW852108:SW852113 JA852108:JA852113 D852108:E852113 WVM786572:WVM786577 WLQ786572:WLQ786577 WBU786572:WBU786577 VRY786572:VRY786577 VIC786572:VIC786577 UYG786572:UYG786577 UOK786572:UOK786577 UEO786572:UEO786577 TUS786572:TUS786577 TKW786572:TKW786577 TBA786572:TBA786577 SRE786572:SRE786577 SHI786572:SHI786577 RXM786572:RXM786577 RNQ786572:RNQ786577 RDU786572:RDU786577 QTY786572:QTY786577 QKC786572:QKC786577 QAG786572:QAG786577 PQK786572:PQK786577 PGO786572:PGO786577 OWS786572:OWS786577 OMW786572:OMW786577 ODA786572:ODA786577 NTE786572:NTE786577 NJI786572:NJI786577 MZM786572:MZM786577 MPQ786572:MPQ786577 MFU786572:MFU786577 LVY786572:LVY786577 LMC786572:LMC786577 LCG786572:LCG786577 KSK786572:KSK786577 KIO786572:KIO786577 JYS786572:JYS786577 JOW786572:JOW786577 JFA786572:JFA786577 IVE786572:IVE786577 ILI786572:ILI786577 IBM786572:IBM786577 HRQ786572:HRQ786577 HHU786572:HHU786577 GXY786572:GXY786577 GOC786572:GOC786577 GEG786572:GEG786577 FUK786572:FUK786577 FKO786572:FKO786577 FAS786572:FAS786577 EQW786572:EQW786577 EHA786572:EHA786577 DXE786572:DXE786577 DNI786572:DNI786577 DDM786572:DDM786577 CTQ786572:CTQ786577 CJU786572:CJU786577 BZY786572:BZY786577 BQC786572:BQC786577 BGG786572:BGG786577 AWK786572:AWK786577 AMO786572:AMO786577 ACS786572:ACS786577 SW786572:SW786577 JA786572:JA786577 D786572:E786577 WVM721036:WVM721041 WLQ721036:WLQ721041 WBU721036:WBU721041 VRY721036:VRY721041 VIC721036:VIC721041 UYG721036:UYG721041 UOK721036:UOK721041 UEO721036:UEO721041 TUS721036:TUS721041 TKW721036:TKW721041 TBA721036:TBA721041 SRE721036:SRE721041 SHI721036:SHI721041 RXM721036:RXM721041 RNQ721036:RNQ721041 RDU721036:RDU721041 QTY721036:QTY721041 QKC721036:QKC721041 QAG721036:QAG721041 PQK721036:PQK721041 PGO721036:PGO721041 OWS721036:OWS721041 OMW721036:OMW721041 ODA721036:ODA721041 NTE721036:NTE721041 NJI721036:NJI721041 MZM721036:MZM721041 MPQ721036:MPQ721041 MFU721036:MFU721041 LVY721036:LVY721041 LMC721036:LMC721041 LCG721036:LCG721041 KSK721036:KSK721041 KIO721036:KIO721041 JYS721036:JYS721041 JOW721036:JOW721041 JFA721036:JFA721041 IVE721036:IVE721041 ILI721036:ILI721041 IBM721036:IBM721041 HRQ721036:HRQ721041 HHU721036:HHU721041 GXY721036:GXY721041 GOC721036:GOC721041 GEG721036:GEG721041 FUK721036:FUK721041 FKO721036:FKO721041 FAS721036:FAS721041 EQW721036:EQW721041 EHA721036:EHA721041 DXE721036:DXE721041 DNI721036:DNI721041 DDM721036:DDM721041 CTQ721036:CTQ721041 CJU721036:CJU721041 BZY721036:BZY721041 BQC721036:BQC721041 BGG721036:BGG721041 AWK721036:AWK721041 AMO721036:AMO721041 ACS721036:ACS721041 SW721036:SW721041 JA721036:JA721041 D721036:E721041 WVM655500:WVM655505 WLQ655500:WLQ655505 WBU655500:WBU655505 VRY655500:VRY655505 VIC655500:VIC655505 UYG655500:UYG655505 UOK655500:UOK655505 UEO655500:UEO655505 TUS655500:TUS655505 TKW655500:TKW655505 TBA655500:TBA655505 SRE655500:SRE655505 SHI655500:SHI655505 RXM655500:RXM655505 RNQ655500:RNQ655505 RDU655500:RDU655505 QTY655500:QTY655505 QKC655500:QKC655505 QAG655500:QAG655505 PQK655500:PQK655505 PGO655500:PGO655505 OWS655500:OWS655505 OMW655500:OMW655505 ODA655500:ODA655505 NTE655500:NTE655505 NJI655500:NJI655505 MZM655500:MZM655505 MPQ655500:MPQ655505 MFU655500:MFU655505 LVY655500:LVY655505 LMC655500:LMC655505 LCG655500:LCG655505 KSK655500:KSK655505 KIO655500:KIO655505 JYS655500:JYS655505 JOW655500:JOW655505 JFA655500:JFA655505 IVE655500:IVE655505 ILI655500:ILI655505 IBM655500:IBM655505 HRQ655500:HRQ655505 HHU655500:HHU655505 GXY655500:GXY655505 GOC655500:GOC655505 GEG655500:GEG655505 FUK655500:FUK655505 FKO655500:FKO655505 FAS655500:FAS655505 EQW655500:EQW655505 EHA655500:EHA655505 DXE655500:DXE655505 DNI655500:DNI655505 DDM655500:DDM655505 CTQ655500:CTQ655505 CJU655500:CJU655505 BZY655500:BZY655505 BQC655500:BQC655505 BGG655500:BGG655505 AWK655500:AWK655505 AMO655500:AMO655505 ACS655500:ACS655505 SW655500:SW655505 JA655500:JA655505 D655500:E655505 WVM589964:WVM589969 WLQ589964:WLQ589969 WBU589964:WBU589969 VRY589964:VRY589969 VIC589964:VIC589969 UYG589964:UYG589969 UOK589964:UOK589969 UEO589964:UEO589969 TUS589964:TUS589969 TKW589964:TKW589969 TBA589964:TBA589969 SRE589964:SRE589969 SHI589964:SHI589969 RXM589964:RXM589969 RNQ589964:RNQ589969 RDU589964:RDU589969 QTY589964:QTY589969 QKC589964:QKC589969 QAG589964:QAG589969 PQK589964:PQK589969 PGO589964:PGO589969 OWS589964:OWS589969 OMW589964:OMW589969 ODA589964:ODA589969 NTE589964:NTE589969 NJI589964:NJI589969 MZM589964:MZM589969 MPQ589964:MPQ589969 MFU589964:MFU589969 LVY589964:LVY589969 LMC589964:LMC589969 LCG589964:LCG589969 KSK589964:KSK589969 KIO589964:KIO589969 JYS589964:JYS589969 JOW589964:JOW589969 JFA589964:JFA589969 IVE589964:IVE589969 ILI589964:ILI589969 IBM589964:IBM589969 HRQ589964:HRQ589969 HHU589964:HHU589969 GXY589964:GXY589969 GOC589964:GOC589969 GEG589964:GEG589969 FUK589964:FUK589969 FKO589964:FKO589969 FAS589964:FAS589969 EQW589964:EQW589969 EHA589964:EHA589969 DXE589964:DXE589969 DNI589964:DNI589969 DDM589964:DDM589969 CTQ589964:CTQ589969 CJU589964:CJU589969 BZY589964:BZY589969 BQC589964:BQC589969 BGG589964:BGG589969 AWK589964:AWK589969 AMO589964:AMO589969 ACS589964:ACS589969 SW589964:SW589969 JA589964:JA589969 D589964:E589969 WVM524428:WVM524433 WLQ524428:WLQ524433 WBU524428:WBU524433 VRY524428:VRY524433 VIC524428:VIC524433 UYG524428:UYG524433 UOK524428:UOK524433 UEO524428:UEO524433 TUS524428:TUS524433 TKW524428:TKW524433 TBA524428:TBA524433 SRE524428:SRE524433 SHI524428:SHI524433 RXM524428:RXM524433 RNQ524428:RNQ524433 RDU524428:RDU524433 QTY524428:QTY524433 QKC524428:QKC524433 QAG524428:QAG524433 PQK524428:PQK524433 PGO524428:PGO524433 OWS524428:OWS524433 OMW524428:OMW524433 ODA524428:ODA524433 NTE524428:NTE524433 NJI524428:NJI524433 MZM524428:MZM524433 MPQ524428:MPQ524433 MFU524428:MFU524433 LVY524428:LVY524433 LMC524428:LMC524433 LCG524428:LCG524433 KSK524428:KSK524433 KIO524428:KIO524433 JYS524428:JYS524433 JOW524428:JOW524433 JFA524428:JFA524433 IVE524428:IVE524433 ILI524428:ILI524433 IBM524428:IBM524433 HRQ524428:HRQ524433 HHU524428:HHU524433 GXY524428:GXY524433 GOC524428:GOC524433 GEG524428:GEG524433 FUK524428:FUK524433 FKO524428:FKO524433 FAS524428:FAS524433 EQW524428:EQW524433 EHA524428:EHA524433 DXE524428:DXE524433 DNI524428:DNI524433 DDM524428:DDM524433 CTQ524428:CTQ524433 CJU524428:CJU524433 BZY524428:BZY524433 BQC524428:BQC524433 BGG524428:BGG524433 AWK524428:AWK524433 AMO524428:AMO524433 ACS524428:ACS524433 SW524428:SW524433 JA524428:JA524433 D524428:E524433 WVM458892:WVM458897 WLQ458892:WLQ458897 WBU458892:WBU458897 VRY458892:VRY458897 VIC458892:VIC458897 UYG458892:UYG458897 UOK458892:UOK458897 UEO458892:UEO458897 TUS458892:TUS458897 TKW458892:TKW458897 TBA458892:TBA458897 SRE458892:SRE458897 SHI458892:SHI458897 RXM458892:RXM458897 RNQ458892:RNQ458897 RDU458892:RDU458897 QTY458892:QTY458897 QKC458892:QKC458897 QAG458892:QAG458897 PQK458892:PQK458897 PGO458892:PGO458897 OWS458892:OWS458897 OMW458892:OMW458897 ODA458892:ODA458897 NTE458892:NTE458897 NJI458892:NJI458897 MZM458892:MZM458897 MPQ458892:MPQ458897 MFU458892:MFU458897 LVY458892:LVY458897 LMC458892:LMC458897 LCG458892:LCG458897 KSK458892:KSK458897 KIO458892:KIO458897 JYS458892:JYS458897 JOW458892:JOW458897 JFA458892:JFA458897 IVE458892:IVE458897 ILI458892:ILI458897 IBM458892:IBM458897 HRQ458892:HRQ458897 HHU458892:HHU458897 GXY458892:GXY458897 GOC458892:GOC458897 GEG458892:GEG458897 FUK458892:FUK458897 FKO458892:FKO458897 FAS458892:FAS458897 EQW458892:EQW458897 EHA458892:EHA458897 DXE458892:DXE458897 DNI458892:DNI458897 DDM458892:DDM458897 CTQ458892:CTQ458897 CJU458892:CJU458897 BZY458892:BZY458897 BQC458892:BQC458897 BGG458892:BGG458897 AWK458892:AWK458897 AMO458892:AMO458897 ACS458892:ACS458897 SW458892:SW458897 JA458892:JA458897 D458892:E458897 WVM393356:WVM393361 WLQ393356:WLQ393361 WBU393356:WBU393361 VRY393356:VRY393361 VIC393356:VIC393361 UYG393356:UYG393361 UOK393356:UOK393361 UEO393356:UEO393361 TUS393356:TUS393361 TKW393356:TKW393361 TBA393356:TBA393361 SRE393356:SRE393361 SHI393356:SHI393361 RXM393356:RXM393361 RNQ393356:RNQ393361 RDU393356:RDU393361 QTY393356:QTY393361 QKC393356:QKC393361 QAG393356:QAG393361 PQK393356:PQK393361 PGO393356:PGO393361 OWS393356:OWS393361 OMW393356:OMW393361 ODA393356:ODA393361 NTE393356:NTE393361 NJI393356:NJI393361 MZM393356:MZM393361 MPQ393356:MPQ393361 MFU393356:MFU393361 LVY393356:LVY393361 LMC393356:LMC393361 LCG393356:LCG393361 KSK393356:KSK393361 KIO393356:KIO393361 JYS393356:JYS393361 JOW393356:JOW393361 JFA393356:JFA393361 IVE393356:IVE393361 ILI393356:ILI393361 IBM393356:IBM393361 HRQ393356:HRQ393361 HHU393356:HHU393361 GXY393356:GXY393361 GOC393356:GOC393361 GEG393356:GEG393361 FUK393356:FUK393361 FKO393356:FKO393361 FAS393356:FAS393361 EQW393356:EQW393361 EHA393356:EHA393361 DXE393356:DXE393361 DNI393356:DNI393361 DDM393356:DDM393361 CTQ393356:CTQ393361 CJU393356:CJU393361 BZY393356:BZY393361 BQC393356:BQC393361 BGG393356:BGG393361 AWK393356:AWK393361 AMO393356:AMO393361 ACS393356:ACS393361 SW393356:SW393361 JA393356:JA393361 D393356:E393361 WVM327820:WVM327825 WLQ327820:WLQ327825 WBU327820:WBU327825 VRY327820:VRY327825 VIC327820:VIC327825 UYG327820:UYG327825 UOK327820:UOK327825 UEO327820:UEO327825 TUS327820:TUS327825 TKW327820:TKW327825 TBA327820:TBA327825 SRE327820:SRE327825 SHI327820:SHI327825 RXM327820:RXM327825 RNQ327820:RNQ327825 RDU327820:RDU327825 QTY327820:QTY327825 QKC327820:QKC327825 QAG327820:QAG327825 PQK327820:PQK327825 PGO327820:PGO327825 OWS327820:OWS327825 OMW327820:OMW327825 ODA327820:ODA327825 NTE327820:NTE327825 NJI327820:NJI327825 MZM327820:MZM327825 MPQ327820:MPQ327825 MFU327820:MFU327825 LVY327820:LVY327825 LMC327820:LMC327825 LCG327820:LCG327825 KSK327820:KSK327825 KIO327820:KIO327825 JYS327820:JYS327825 JOW327820:JOW327825 JFA327820:JFA327825 IVE327820:IVE327825 ILI327820:ILI327825 IBM327820:IBM327825 HRQ327820:HRQ327825 HHU327820:HHU327825 GXY327820:GXY327825 GOC327820:GOC327825 GEG327820:GEG327825 FUK327820:FUK327825 FKO327820:FKO327825 FAS327820:FAS327825 EQW327820:EQW327825 EHA327820:EHA327825 DXE327820:DXE327825 DNI327820:DNI327825 DDM327820:DDM327825 CTQ327820:CTQ327825 CJU327820:CJU327825 BZY327820:BZY327825 BQC327820:BQC327825 BGG327820:BGG327825 AWK327820:AWK327825 AMO327820:AMO327825 ACS327820:ACS327825 SW327820:SW327825 JA327820:JA327825 D327820:E327825 WVM262284:WVM262289 WLQ262284:WLQ262289 WBU262284:WBU262289 VRY262284:VRY262289 VIC262284:VIC262289 UYG262284:UYG262289 UOK262284:UOK262289 UEO262284:UEO262289 TUS262284:TUS262289 TKW262284:TKW262289 TBA262284:TBA262289 SRE262284:SRE262289 SHI262284:SHI262289 RXM262284:RXM262289 RNQ262284:RNQ262289 RDU262284:RDU262289 QTY262284:QTY262289 QKC262284:QKC262289 QAG262284:QAG262289 PQK262284:PQK262289 PGO262284:PGO262289 OWS262284:OWS262289 OMW262284:OMW262289 ODA262284:ODA262289 NTE262284:NTE262289 NJI262284:NJI262289 MZM262284:MZM262289 MPQ262284:MPQ262289 MFU262284:MFU262289 LVY262284:LVY262289 LMC262284:LMC262289 LCG262284:LCG262289 KSK262284:KSK262289 KIO262284:KIO262289 JYS262284:JYS262289 JOW262284:JOW262289 JFA262284:JFA262289 IVE262284:IVE262289 ILI262284:ILI262289 IBM262284:IBM262289 HRQ262284:HRQ262289 HHU262284:HHU262289 GXY262284:GXY262289 GOC262284:GOC262289 GEG262284:GEG262289 FUK262284:FUK262289 FKO262284:FKO262289 FAS262284:FAS262289 EQW262284:EQW262289 EHA262284:EHA262289 DXE262284:DXE262289 DNI262284:DNI262289 DDM262284:DDM262289 CTQ262284:CTQ262289 CJU262284:CJU262289 BZY262284:BZY262289 BQC262284:BQC262289 BGG262284:BGG262289 AWK262284:AWK262289 AMO262284:AMO262289 ACS262284:ACS262289 SW262284:SW262289 JA262284:JA262289 D262284:E262289 WVM196748:WVM196753 WLQ196748:WLQ196753 WBU196748:WBU196753 VRY196748:VRY196753 VIC196748:VIC196753 UYG196748:UYG196753 UOK196748:UOK196753 UEO196748:UEO196753 TUS196748:TUS196753 TKW196748:TKW196753 TBA196748:TBA196753 SRE196748:SRE196753 SHI196748:SHI196753 RXM196748:RXM196753 RNQ196748:RNQ196753 RDU196748:RDU196753 QTY196748:QTY196753 QKC196748:QKC196753 QAG196748:QAG196753 PQK196748:PQK196753 PGO196748:PGO196753 OWS196748:OWS196753 OMW196748:OMW196753 ODA196748:ODA196753 NTE196748:NTE196753 NJI196748:NJI196753 MZM196748:MZM196753 MPQ196748:MPQ196753 MFU196748:MFU196753 LVY196748:LVY196753 LMC196748:LMC196753 LCG196748:LCG196753 KSK196748:KSK196753 KIO196748:KIO196753 JYS196748:JYS196753 JOW196748:JOW196753 JFA196748:JFA196753 IVE196748:IVE196753 ILI196748:ILI196753 IBM196748:IBM196753 HRQ196748:HRQ196753 HHU196748:HHU196753 GXY196748:GXY196753 GOC196748:GOC196753 GEG196748:GEG196753 FUK196748:FUK196753 FKO196748:FKO196753 FAS196748:FAS196753 EQW196748:EQW196753 EHA196748:EHA196753 DXE196748:DXE196753 DNI196748:DNI196753 DDM196748:DDM196753 CTQ196748:CTQ196753 CJU196748:CJU196753 BZY196748:BZY196753 BQC196748:BQC196753 BGG196748:BGG196753 AWK196748:AWK196753 AMO196748:AMO196753 ACS196748:ACS196753 SW196748:SW196753 JA196748:JA196753 D196748:E196753 WVM131212:WVM131217 WLQ131212:WLQ131217 WBU131212:WBU131217 VRY131212:VRY131217 VIC131212:VIC131217 UYG131212:UYG131217 UOK131212:UOK131217 UEO131212:UEO131217 TUS131212:TUS131217 TKW131212:TKW131217 TBA131212:TBA131217 SRE131212:SRE131217 SHI131212:SHI131217 RXM131212:RXM131217 RNQ131212:RNQ131217 RDU131212:RDU131217 QTY131212:QTY131217 QKC131212:QKC131217 QAG131212:QAG131217 PQK131212:PQK131217 PGO131212:PGO131217 OWS131212:OWS131217 OMW131212:OMW131217 ODA131212:ODA131217 NTE131212:NTE131217 NJI131212:NJI131217 MZM131212:MZM131217 MPQ131212:MPQ131217 MFU131212:MFU131217 LVY131212:LVY131217 LMC131212:LMC131217 LCG131212:LCG131217 KSK131212:KSK131217 KIO131212:KIO131217 JYS131212:JYS131217 JOW131212:JOW131217 JFA131212:JFA131217 IVE131212:IVE131217 ILI131212:ILI131217 IBM131212:IBM131217 HRQ131212:HRQ131217 HHU131212:HHU131217 GXY131212:GXY131217 GOC131212:GOC131217 GEG131212:GEG131217 FUK131212:FUK131217 FKO131212:FKO131217 FAS131212:FAS131217 EQW131212:EQW131217 EHA131212:EHA131217 DXE131212:DXE131217 DNI131212:DNI131217 DDM131212:DDM131217 CTQ131212:CTQ131217 CJU131212:CJU131217 BZY131212:BZY131217 BQC131212:BQC131217 BGG131212:BGG131217 AWK131212:AWK131217 AMO131212:AMO131217 ACS131212:ACS131217 SW131212:SW131217 JA131212:JA131217 D131212:E131217 WVM65676:WVM65681 WLQ65676:WLQ65681 WBU65676:WBU65681 VRY65676:VRY65681 VIC65676:VIC65681 UYG65676:UYG65681 UOK65676:UOK65681 UEO65676:UEO65681 TUS65676:TUS65681 TKW65676:TKW65681 TBA65676:TBA65681 SRE65676:SRE65681 SHI65676:SHI65681 RXM65676:RXM65681 RNQ65676:RNQ65681 RDU65676:RDU65681 QTY65676:QTY65681 QKC65676:QKC65681 QAG65676:QAG65681 PQK65676:PQK65681 PGO65676:PGO65681 OWS65676:OWS65681 OMW65676:OMW65681 ODA65676:ODA65681 NTE65676:NTE65681 NJI65676:NJI65681 MZM65676:MZM65681 MPQ65676:MPQ65681 MFU65676:MFU65681 LVY65676:LVY65681 LMC65676:LMC65681 LCG65676:LCG65681 KSK65676:KSK65681 KIO65676:KIO65681 JYS65676:JYS65681 JOW65676:JOW65681 JFA65676:JFA65681 IVE65676:IVE65681 ILI65676:ILI65681 IBM65676:IBM65681 HRQ65676:HRQ65681 HHU65676:HHU65681 GXY65676:GXY65681 GOC65676:GOC65681 GEG65676:GEG65681 FUK65676:FUK65681 FKO65676:FKO65681 FAS65676:FAS65681 EQW65676:EQW65681 EHA65676:EHA65681 DXE65676:DXE65681 DNI65676:DNI65681 DDM65676:DDM65681 CTQ65676:CTQ65681 CJU65676:CJU65681 BZY65676:BZY65681 BQC65676:BQC65681 BGG65676:BGG65681 AWK65676:AWK65681 AMO65676:AMO65681 ACS65676:ACS65681 SW65676:SW65681 JA65676:JA65681 D65676:E65681 WVM983188:WVM983193 WLQ983188:WLQ983193 WBU983188:WBU983193 VRY983188:VRY983193 VIC983188:VIC983193 UYG983188:UYG983193 UOK983188:UOK983193 UEO983188:UEO983193 TUS983188:TUS983193 TKW983188:TKW983193 TBA983188:TBA983193 SRE983188:SRE983193 SHI983188:SHI983193 RXM983188:RXM983193 RNQ983188:RNQ983193 RDU983188:RDU983193 QTY983188:QTY983193 QKC983188:QKC983193 QAG983188:QAG983193 PQK983188:PQK983193 PGO983188:PGO983193 OWS983188:OWS983193 OMW983188:OMW983193 ODA983188:ODA983193 NTE983188:NTE983193 NJI983188:NJI983193 MZM983188:MZM983193 MPQ983188:MPQ983193 MFU983188:MFU983193 LVY983188:LVY983193 LMC983188:LMC983193 LCG983188:LCG983193 KSK983188:KSK983193 KIO983188:KIO983193 JYS983188:JYS983193 JOW983188:JOW983193 JFA983188:JFA983193 IVE983188:IVE983193 ILI983188:ILI983193 IBM983188:IBM983193 HRQ983188:HRQ983193 HHU983188:HHU983193 GXY983188:GXY983193 GOC983188:GOC983193 GEG983188:GEG983193 FUK983188:FUK983193 FKO983188:FKO983193 FAS983188:FAS983193 EQW983188:EQW983193 EHA983188:EHA983193 DXE983188:DXE983193 DNI983188:DNI983193 DDM983188:DDM983193 CTQ983188:CTQ983193 CJU983188:CJU983193 BZY983188:BZY983193 BQC983188:BQC983193 BGG983188:BGG983193 AWK983188:AWK983193 AMO983188:AMO983193 ACS983188:ACS983193 SW983188:SW983193 JA983188:JA983193 D983188:E983193 WVM917652:WVM917657 WLQ917652:WLQ917657 WBU917652:WBU917657 VRY917652:VRY917657 VIC917652:VIC917657 UYG917652:UYG917657 UOK917652:UOK917657 UEO917652:UEO917657 TUS917652:TUS917657 TKW917652:TKW917657 TBA917652:TBA917657 SRE917652:SRE917657 SHI917652:SHI917657 RXM917652:RXM917657 RNQ917652:RNQ917657 RDU917652:RDU917657 QTY917652:QTY917657 QKC917652:QKC917657 QAG917652:QAG917657 PQK917652:PQK917657 PGO917652:PGO917657 OWS917652:OWS917657 OMW917652:OMW917657 ODA917652:ODA917657 NTE917652:NTE917657 NJI917652:NJI917657 MZM917652:MZM917657 MPQ917652:MPQ917657 MFU917652:MFU917657 LVY917652:LVY917657 LMC917652:LMC917657 LCG917652:LCG917657 KSK917652:KSK917657 KIO917652:KIO917657 JYS917652:JYS917657 JOW917652:JOW917657 JFA917652:JFA917657 IVE917652:IVE917657 ILI917652:ILI917657 IBM917652:IBM917657 HRQ917652:HRQ917657 HHU917652:HHU917657 GXY917652:GXY917657 GOC917652:GOC917657 GEG917652:GEG917657 FUK917652:FUK917657 FKO917652:FKO917657 FAS917652:FAS917657 EQW917652:EQW917657 EHA917652:EHA917657 DXE917652:DXE917657 DNI917652:DNI917657 DDM917652:DDM917657 CTQ917652:CTQ917657 CJU917652:CJU917657 BZY917652:BZY917657 BQC917652:BQC917657 BGG917652:BGG917657 AWK917652:AWK917657 AMO917652:AMO917657 ACS917652:ACS917657 SW917652:SW917657 JA917652:JA917657 D917652:E917657 WVM852116:WVM852121 WLQ852116:WLQ852121 WBU852116:WBU852121 VRY852116:VRY852121 VIC852116:VIC852121 UYG852116:UYG852121 UOK852116:UOK852121 UEO852116:UEO852121 TUS852116:TUS852121 TKW852116:TKW852121 TBA852116:TBA852121 SRE852116:SRE852121 SHI852116:SHI852121 RXM852116:RXM852121 RNQ852116:RNQ852121 RDU852116:RDU852121 QTY852116:QTY852121 QKC852116:QKC852121 QAG852116:QAG852121 PQK852116:PQK852121 PGO852116:PGO852121 OWS852116:OWS852121 OMW852116:OMW852121 ODA852116:ODA852121 NTE852116:NTE852121 NJI852116:NJI852121 MZM852116:MZM852121 MPQ852116:MPQ852121 MFU852116:MFU852121 LVY852116:LVY852121 LMC852116:LMC852121 LCG852116:LCG852121 KSK852116:KSK852121 KIO852116:KIO852121 JYS852116:JYS852121 JOW852116:JOW852121 JFA852116:JFA852121 IVE852116:IVE852121 ILI852116:ILI852121 IBM852116:IBM852121 HRQ852116:HRQ852121 HHU852116:HHU852121 GXY852116:GXY852121 GOC852116:GOC852121 GEG852116:GEG852121 FUK852116:FUK852121 FKO852116:FKO852121 FAS852116:FAS852121 EQW852116:EQW852121 EHA852116:EHA852121 DXE852116:DXE852121 DNI852116:DNI852121 DDM852116:DDM852121 CTQ852116:CTQ852121 CJU852116:CJU852121 BZY852116:BZY852121 BQC852116:BQC852121 BGG852116:BGG852121 AWK852116:AWK852121 AMO852116:AMO852121 ACS852116:ACS852121 SW852116:SW852121 JA852116:JA852121 D852116:E852121 WVM786580:WVM786585 WLQ786580:WLQ786585 WBU786580:WBU786585 VRY786580:VRY786585 VIC786580:VIC786585 UYG786580:UYG786585 UOK786580:UOK786585 UEO786580:UEO786585 TUS786580:TUS786585 TKW786580:TKW786585 TBA786580:TBA786585 SRE786580:SRE786585 SHI786580:SHI786585 RXM786580:RXM786585 RNQ786580:RNQ786585 RDU786580:RDU786585 QTY786580:QTY786585 QKC786580:QKC786585 QAG786580:QAG786585 PQK786580:PQK786585 PGO786580:PGO786585 OWS786580:OWS786585 OMW786580:OMW786585 ODA786580:ODA786585 NTE786580:NTE786585 NJI786580:NJI786585 MZM786580:MZM786585 MPQ786580:MPQ786585 MFU786580:MFU786585 LVY786580:LVY786585 LMC786580:LMC786585 LCG786580:LCG786585 KSK786580:KSK786585 KIO786580:KIO786585 JYS786580:JYS786585 JOW786580:JOW786585 JFA786580:JFA786585 IVE786580:IVE786585 ILI786580:ILI786585 IBM786580:IBM786585 HRQ786580:HRQ786585 HHU786580:HHU786585 GXY786580:GXY786585 GOC786580:GOC786585 GEG786580:GEG786585 FUK786580:FUK786585 FKO786580:FKO786585 FAS786580:FAS786585 EQW786580:EQW786585 EHA786580:EHA786585 DXE786580:DXE786585 DNI786580:DNI786585 DDM786580:DDM786585 CTQ786580:CTQ786585 CJU786580:CJU786585 BZY786580:BZY786585 BQC786580:BQC786585 BGG786580:BGG786585 AWK786580:AWK786585 AMO786580:AMO786585 ACS786580:ACS786585 SW786580:SW786585 JA786580:JA786585 D786580:E786585 WVM721044:WVM721049 WLQ721044:WLQ721049 WBU721044:WBU721049 VRY721044:VRY721049 VIC721044:VIC721049 UYG721044:UYG721049 UOK721044:UOK721049 UEO721044:UEO721049 TUS721044:TUS721049 TKW721044:TKW721049 TBA721044:TBA721049 SRE721044:SRE721049 SHI721044:SHI721049 RXM721044:RXM721049 RNQ721044:RNQ721049 RDU721044:RDU721049 QTY721044:QTY721049 QKC721044:QKC721049 QAG721044:QAG721049 PQK721044:PQK721049 PGO721044:PGO721049 OWS721044:OWS721049 OMW721044:OMW721049 ODA721044:ODA721049 NTE721044:NTE721049 NJI721044:NJI721049 MZM721044:MZM721049 MPQ721044:MPQ721049 MFU721044:MFU721049 LVY721044:LVY721049 LMC721044:LMC721049 LCG721044:LCG721049 KSK721044:KSK721049 KIO721044:KIO721049 JYS721044:JYS721049 JOW721044:JOW721049 JFA721044:JFA721049 IVE721044:IVE721049 ILI721044:ILI721049 IBM721044:IBM721049 HRQ721044:HRQ721049 HHU721044:HHU721049 GXY721044:GXY721049 GOC721044:GOC721049 GEG721044:GEG721049 FUK721044:FUK721049 FKO721044:FKO721049 FAS721044:FAS721049 EQW721044:EQW721049 EHA721044:EHA721049 DXE721044:DXE721049 DNI721044:DNI721049 DDM721044:DDM721049 CTQ721044:CTQ721049 CJU721044:CJU721049 BZY721044:BZY721049 BQC721044:BQC721049 BGG721044:BGG721049 AWK721044:AWK721049 AMO721044:AMO721049 ACS721044:ACS721049 SW721044:SW721049 JA721044:JA721049 D721044:E721049 WVM655508:WVM655513 WLQ655508:WLQ655513 WBU655508:WBU655513 VRY655508:VRY655513 VIC655508:VIC655513 UYG655508:UYG655513 UOK655508:UOK655513 UEO655508:UEO655513 TUS655508:TUS655513 TKW655508:TKW655513 TBA655508:TBA655513 SRE655508:SRE655513 SHI655508:SHI655513 RXM655508:RXM655513 RNQ655508:RNQ655513 RDU655508:RDU655513 QTY655508:QTY655513 QKC655508:QKC655513 QAG655508:QAG655513 PQK655508:PQK655513 PGO655508:PGO655513 OWS655508:OWS655513 OMW655508:OMW655513 ODA655508:ODA655513 NTE655508:NTE655513 NJI655508:NJI655513 MZM655508:MZM655513 MPQ655508:MPQ655513 MFU655508:MFU655513 LVY655508:LVY655513 LMC655508:LMC655513 LCG655508:LCG655513 KSK655508:KSK655513 KIO655508:KIO655513 JYS655508:JYS655513 JOW655508:JOW655513 JFA655508:JFA655513 IVE655508:IVE655513 ILI655508:ILI655513 IBM655508:IBM655513 HRQ655508:HRQ655513 HHU655508:HHU655513 GXY655508:GXY655513 GOC655508:GOC655513 GEG655508:GEG655513 FUK655508:FUK655513 FKO655508:FKO655513 FAS655508:FAS655513 EQW655508:EQW655513 EHA655508:EHA655513 DXE655508:DXE655513 DNI655508:DNI655513 DDM655508:DDM655513 CTQ655508:CTQ655513 CJU655508:CJU655513 BZY655508:BZY655513 BQC655508:BQC655513 BGG655508:BGG655513 AWK655508:AWK655513 AMO655508:AMO655513 ACS655508:ACS655513 SW655508:SW655513 JA655508:JA655513 D655508:E655513 WVM589972:WVM589977 WLQ589972:WLQ589977 WBU589972:WBU589977 VRY589972:VRY589977 VIC589972:VIC589977 UYG589972:UYG589977 UOK589972:UOK589977 UEO589972:UEO589977 TUS589972:TUS589977 TKW589972:TKW589977 TBA589972:TBA589977 SRE589972:SRE589977 SHI589972:SHI589977 RXM589972:RXM589977 RNQ589972:RNQ589977 RDU589972:RDU589977 QTY589972:QTY589977 QKC589972:QKC589977 QAG589972:QAG589977 PQK589972:PQK589977 PGO589972:PGO589977 OWS589972:OWS589977 OMW589972:OMW589977 ODA589972:ODA589977 NTE589972:NTE589977 NJI589972:NJI589977 MZM589972:MZM589977 MPQ589972:MPQ589977 MFU589972:MFU589977 LVY589972:LVY589977 LMC589972:LMC589977 LCG589972:LCG589977 KSK589972:KSK589977 KIO589972:KIO589977 JYS589972:JYS589977 JOW589972:JOW589977 JFA589972:JFA589977 IVE589972:IVE589977 ILI589972:ILI589977 IBM589972:IBM589977 HRQ589972:HRQ589977 HHU589972:HHU589977 GXY589972:GXY589977 GOC589972:GOC589977 GEG589972:GEG589977 FUK589972:FUK589977 FKO589972:FKO589977 FAS589972:FAS589977 EQW589972:EQW589977 EHA589972:EHA589977 DXE589972:DXE589977 DNI589972:DNI589977 DDM589972:DDM589977 CTQ589972:CTQ589977 CJU589972:CJU589977 BZY589972:BZY589977 BQC589972:BQC589977 BGG589972:BGG589977 AWK589972:AWK589977 AMO589972:AMO589977 ACS589972:ACS589977 SW589972:SW589977 JA589972:JA589977 D589972:E589977 WVM524436:WVM524441 WLQ524436:WLQ524441 WBU524436:WBU524441 VRY524436:VRY524441 VIC524436:VIC524441 UYG524436:UYG524441 UOK524436:UOK524441 UEO524436:UEO524441 TUS524436:TUS524441 TKW524436:TKW524441 TBA524436:TBA524441 SRE524436:SRE524441 SHI524436:SHI524441 RXM524436:RXM524441 RNQ524436:RNQ524441 RDU524436:RDU524441 QTY524436:QTY524441 QKC524436:QKC524441 QAG524436:QAG524441 PQK524436:PQK524441 PGO524436:PGO524441 OWS524436:OWS524441 OMW524436:OMW524441 ODA524436:ODA524441 NTE524436:NTE524441 NJI524436:NJI524441 MZM524436:MZM524441 MPQ524436:MPQ524441 MFU524436:MFU524441 LVY524436:LVY524441 LMC524436:LMC524441 LCG524436:LCG524441 KSK524436:KSK524441 KIO524436:KIO524441 JYS524436:JYS524441 JOW524436:JOW524441 JFA524436:JFA524441 IVE524436:IVE524441 ILI524436:ILI524441 IBM524436:IBM524441 HRQ524436:HRQ524441 HHU524436:HHU524441 GXY524436:GXY524441 GOC524436:GOC524441 GEG524436:GEG524441 FUK524436:FUK524441 FKO524436:FKO524441 FAS524436:FAS524441 EQW524436:EQW524441 EHA524436:EHA524441 DXE524436:DXE524441 DNI524436:DNI524441 DDM524436:DDM524441 CTQ524436:CTQ524441 CJU524436:CJU524441 BZY524436:BZY524441 BQC524436:BQC524441 BGG524436:BGG524441 AWK524436:AWK524441 AMO524436:AMO524441 ACS524436:ACS524441 SW524436:SW524441 JA524436:JA524441 D524436:E524441 WVM458900:WVM458905 WLQ458900:WLQ458905 WBU458900:WBU458905 VRY458900:VRY458905 VIC458900:VIC458905 UYG458900:UYG458905 UOK458900:UOK458905 UEO458900:UEO458905 TUS458900:TUS458905 TKW458900:TKW458905 TBA458900:TBA458905 SRE458900:SRE458905 SHI458900:SHI458905 RXM458900:RXM458905 RNQ458900:RNQ458905 RDU458900:RDU458905 QTY458900:QTY458905 QKC458900:QKC458905 QAG458900:QAG458905 PQK458900:PQK458905 PGO458900:PGO458905 OWS458900:OWS458905 OMW458900:OMW458905 ODA458900:ODA458905 NTE458900:NTE458905 NJI458900:NJI458905 MZM458900:MZM458905 MPQ458900:MPQ458905 MFU458900:MFU458905 LVY458900:LVY458905 LMC458900:LMC458905 LCG458900:LCG458905 KSK458900:KSK458905 KIO458900:KIO458905 JYS458900:JYS458905 JOW458900:JOW458905 JFA458900:JFA458905 IVE458900:IVE458905 ILI458900:ILI458905 IBM458900:IBM458905 HRQ458900:HRQ458905 HHU458900:HHU458905 GXY458900:GXY458905 GOC458900:GOC458905 GEG458900:GEG458905 FUK458900:FUK458905 FKO458900:FKO458905 FAS458900:FAS458905 EQW458900:EQW458905 EHA458900:EHA458905 DXE458900:DXE458905 DNI458900:DNI458905 DDM458900:DDM458905 CTQ458900:CTQ458905 CJU458900:CJU458905 BZY458900:BZY458905 BQC458900:BQC458905 BGG458900:BGG458905 AWK458900:AWK458905 AMO458900:AMO458905 ACS458900:ACS458905 SW458900:SW458905 JA458900:JA458905 D458900:E458905 WVM393364:WVM393369 WLQ393364:WLQ393369 WBU393364:WBU393369 VRY393364:VRY393369 VIC393364:VIC393369 UYG393364:UYG393369 UOK393364:UOK393369 UEO393364:UEO393369 TUS393364:TUS393369 TKW393364:TKW393369 TBA393364:TBA393369 SRE393364:SRE393369 SHI393364:SHI393369 RXM393364:RXM393369 RNQ393364:RNQ393369 RDU393364:RDU393369 QTY393364:QTY393369 QKC393364:QKC393369 QAG393364:QAG393369 PQK393364:PQK393369 PGO393364:PGO393369 OWS393364:OWS393369 OMW393364:OMW393369 ODA393364:ODA393369 NTE393364:NTE393369 NJI393364:NJI393369 MZM393364:MZM393369 MPQ393364:MPQ393369 MFU393364:MFU393369 LVY393364:LVY393369 LMC393364:LMC393369 LCG393364:LCG393369 KSK393364:KSK393369 KIO393364:KIO393369 JYS393364:JYS393369 JOW393364:JOW393369 JFA393364:JFA393369 IVE393364:IVE393369 ILI393364:ILI393369 IBM393364:IBM393369 HRQ393364:HRQ393369 HHU393364:HHU393369 GXY393364:GXY393369 GOC393364:GOC393369 GEG393364:GEG393369 FUK393364:FUK393369 FKO393364:FKO393369 FAS393364:FAS393369 EQW393364:EQW393369 EHA393364:EHA393369 DXE393364:DXE393369 DNI393364:DNI393369 DDM393364:DDM393369 CTQ393364:CTQ393369 CJU393364:CJU393369 BZY393364:BZY393369 BQC393364:BQC393369 BGG393364:BGG393369 AWK393364:AWK393369 AMO393364:AMO393369 ACS393364:ACS393369 SW393364:SW393369 JA393364:JA393369 D393364:E393369 WVM327828:WVM327833 WLQ327828:WLQ327833 WBU327828:WBU327833 VRY327828:VRY327833 VIC327828:VIC327833 UYG327828:UYG327833 UOK327828:UOK327833 UEO327828:UEO327833 TUS327828:TUS327833 TKW327828:TKW327833 TBA327828:TBA327833 SRE327828:SRE327833 SHI327828:SHI327833 RXM327828:RXM327833 RNQ327828:RNQ327833 RDU327828:RDU327833 QTY327828:QTY327833 QKC327828:QKC327833 QAG327828:QAG327833 PQK327828:PQK327833 PGO327828:PGO327833 OWS327828:OWS327833 OMW327828:OMW327833 ODA327828:ODA327833 NTE327828:NTE327833 NJI327828:NJI327833 MZM327828:MZM327833 MPQ327828:MPQ327833 MFU327828:MFU327833 LVY327828:LVY327833 LMC327828:LMC327833 LCG327828:LCG327833 KSK327828:KSK327833 KIO327828:KIO327833 JYS327828:JYS327833 JOW327828:JOW327833 JFA327828:JFA327833 IVE327828:IVE327833 ILI327828:ILI327833 IBM327828:IBM327833 HRQ327828:HRQ327833 HHU327828:HHU327833 GXY327828:GXY327833 GOC327828:GOC327833 GEG327828:GEG327833 FUK327828:FUK327833 FKO327828:FKO327833 FAS327828:FAS327833 EQW327828:EQW327833 EHA327828:EHA327833 DXE327828:DXE327833 DNI327828:DNI327833 DDM327828:DDM327833 CTQ327828:CTQ327833 CJU327828:CJU327833 BZY327828:BZY327833 BQC327828:BQC327833 BGG327828:BGG327833 AWK327828:AWK327833 AMO327828:AMO327833 ACS327828:ACS327833 SW327828:SW327833 JA327828:JA327833 D327828:E327833 WVM262292:WVM262297 WLQ262292:WLQ262297 WBU262292:WBU262297 VRY262292:VRY262297 VIC262292:VIC262297 UYG262292:UYG262297 UOK262292:UOK262297 UEO262292:UEO262297 TUS262292:TUS262297 TKW262292:TKW262297 TBA262292:TBA262297 SRE262292:SRE262297 SHI262292:SHI262297 RXM262292:RXM262297 RNQ262292:RNQ262297 RDU262292:RDU262297 QTY262292:QTY262297 QKC262292:QKC262297 QAG262292:QAG262297 PQK262292:PQK262297 PGO262292:PGO262297 OWS262292:OWS262297 OMW262292:OMW262297 ODA262292:ODA262297 NTE262292:NTE262297 NJI262292:NJI262297 MZM262292:MZM262297 MPQ262292:MPQ262297 MFU262292:MFU262297 LVY262292:LVY262297 LMC262292:LMC262297 LCG262292:LCG262297 KSK262292:KSK262297 KIO262292:KIO262297 JYS262292:JYS262297 JOW262292:JOW262297 JFA262292:JFA262297 IVE262292:IVE262297 ILI262292:ILI262297 IBM262292:IBM262297 HRQ262292:HRQ262297 HHU262292:HHU262297 GXY262292:GXY262297 GOC262292:GOC262297 GEG262292:GEG262297 FUK262292:FUK262297 FKO262292:FKO262297 FAS262292:FAS262297 EQW262292:EQW262297 EHA262292:EHA262297 DXE262292:DXE262297 DNI262292:DNI262297 DDM262292:DDM262297 CTQ262292:CTQ262297 CJU262292:CJU262297 BZY262292:BZY262297 BQC262292:BQC262297 BGG262292:BGG262297 AWK262292:AWK262297 AMO262292:AMO262297 ACS262292:ACS262297 SW262292:SW262297 JA262292:JA262297 D262292:E262297 WVM196756:WVM196761 WLQ196756:WLQ196761 WBU196756:WBU196761 VRY196756:VRY196761 VIC196756:VIC196761 UYG196756:UYG196761 UOK196756:UOK196761 UEO196756:UEO196761 TUS196756:TUS196761 TKW196756:TKW196761 TBA196756:TBA196761 SRE196756:SRE196761 SHI196756:SHI196761 RXM196756:RXM196761 RNQ196756:RNQ196761 RDU196756:RDU196761 QTY196756:QTY196761 QKC196756:QKC196761 QAG196756:QAG196761 PQK196756:PQK196761 PGO196756:PGO196761 OWS196756:OWS196761 OMW196756:OMW196761 ODA196756:ODA196761 NTE196756:NTE196761 NJI196756:NJI196761 MZM196756:MZM196761 MPQ196756:MPQ196761 MFU196756:MFU196761 LVY196756:LVY196761 LMC196756:LMC196761 LCG196756:LCG196761 KSK196756:KSK196761 KIO196756:KIO196761 JYS196756:JYS196761 JOW196756:JOW196761 JFA196756:JFA196761 IVE196756:IVE196761 ILI196756:ILI196761 IBM196756:IBM196761 HRQ196756:HRQ196761 HHU196756:HHU196761 GXY196756:GXY196761 GOC196756:GOC196761 GEG196756:GEG196761 FUK196756:FUK196761 FKO196756:FKO196761 FAS196756:FAS196761 EQW196756:EQW196761 EHA196756:EHA196761 DXE196756:DXE196761 DNI196756:DNI196761 DDM196756:DDM196761 CTQ196756:CTQ196761 CJU196756:CJU196761 BZY196756:BZY196761 BQC196756:BQC196761 BGG196756:BGG196761 AWK196756:AWK196761 AMO196756:AMO196761 ACS196756:ACS196761 SW196756:SW196761 JA196756:JA196761 D196756:E196761 WVM131220:WVM131225 WLQ131220:WLQ131225 WBU131220:WBU131225 VRY131220:VRY131225 VIC131220:VIC131225 UYG131220:UYG131225 UOK131220:UOK131225 UEO131220:UEO131225 TUS131220:TUS131225 TKW131220:TKW131225 TBA131220:TBA131225 SRE131220:SRE131225 SHI131220:SHI131225 RXM131220:RXM131225 RNQ131220:RNQ131225 RDU131220:RDU131225 QTY131220:QTY131225 QKC131220:QKC131225 QAG131220:QAG131225 PQK131220:PQK131225 PGO131220:PGO131225 OWS131220:OWS131225 OMW131220:OMW131225 ODA131220:ODA131225 NTE131220:NTE131225 NJI131220:NJI131225 MZM131220:MZM131225 MPQ131220:MPQ131225 MFU131220:MFU131225 LVY131220:LVY131225 LMC131220:LMC131225 LCG131220:LCG131225 KSK131220:KSK131225 KIO131220:KIO131225 JYS131220:JYS131225 JOW131220:JOW131225 JFA131220:JFA131225 IVE131220:IVE131225 ILI131220:ILI131225 IBM131220:IBM131225 HRQ131220:HRQ131225 HHU131220:HHU131225 GXY131220:GXY131225 GOC131220:GOC131225 GEG131220:GEG131225 FUK131220:FUK131225 FKO131220:FKO131225 FAS131220:FAS131225 EQW131220:EQW131225 EHA131220:EHA131225 DXE131220:DXE131225 DNI131220:DNI131225 DDM131220:DDM131225 CTQ131220:CTQ131225 CJU131220:CJU131225 BZY131220:BZY131225 BQC131220:BQC131225 BGG131220:BGG131225 AWK131220:AWK131225 AMO131220:AMO131225 ACS131220:ACS131225 SW131220:SW131225 JA131220:JA131225 D131220:E131225 WVM65684:WVM65689 WLQ65684:WLQ65689 WBU65684:WBU65689 VRY65684:VRY65689 VIC65684:VIC65689 UYG65684:UYG65689 UOK65684:UOK65689 UEO65684:UEO65689 TUS65684:TUS65689 TKW65684:TKW65689 TBA65684:TBA65689 SRE65684:SRE65689 SHI65684:SHI65689 RXM65684:RXM65689 RNQ65684:RNQ65689 RDU65684:RDU65689 QTY65684:QTY65689 QKC65684:QKC65689 QAG65684:QAG65689 PQK65684:PQK65689 PGO65684:PGO65689 OWS65684:OWS65689 OMW65684:OMW65689 ODA65684:ODA65689 NTE65684:NTE65689 NJI65684:NJI65689 MZM65684:MZM65689 MPQ65684:MPQ65689 MFU65684:MFU65689 LVY65684:LVY65689 LMC65684:LMC65689 LCG65684:LCG65689 KSK65684:KSK65689 KIO65684:KIO65689 JYS65684:JYS65689 JOW65684:JOW65689 JFA65684:JFA65689 IVE65684:IVE65689 ILI65684:ILI65689 IBM65684:IBM65689 HRQ65684:HRQ65689 HHU65684:HHU65689 GXY65684:GXY65689 GOC65684:GOC65689 GEG65684:GEG65689 FUK65684:FUK65689 FKO65684:FKO65689 FAS65684:FAS65689 EQW65684:EQW65689 EHA65684:EHA65689 DXE65684:DXE65689 DNI65684:DNI65689 DDM65684:DDM65689 CTQ65684:CTQ65689 CJU65684:CJU65689 BZY65684:BZY65689 BQC65684:BQC65689 BGG65684:BGG65689 AWK65684:AWK65689 AMO65684:AMO65689 ACS65684:ACS65689 SW65684:SW65689 JA65684:JA65689 D65684:E65689 WVM983196:WVM983201 WLQ983196:WLQ983201 WBU983196:WBU983201 VRY983196:VRY983201 VIC983196:VIC983201 UYG983196:UYG983201 UOK983196:UOK983201 UEO983196:UEO983201 TUS983196:TUS983201 TKW983196:TKW983201 TBA983196:TBA983201 SRE983196:SRE983201 SHI983196:SHI983201 RXM983196:RXM983201 RNQ983196:RNQ983201 RDU983196:RDU983201 QTY983196:QTY983201 QKC983196:QKC983201 QAG983196:QAG983201 PQK983196:PQK983201 PGO983196:PGO983201 OWS983196:OWS983201 OMW983196:OMW983201 ODA983196:ODA983201 NTE983196:NTE983201 NJI983196:NJI983201 MZM983196:MZM983201 MPQ983196:MPQ983201 MFU983196:MFU983201 LVY983196:LVY983201 LMC983196:LMC983201 LCG983196:LCG983201 KSK983196:KSK983201 KIO983196:KIO983201 JYS983196:JYS983201 JOW983196:JOW983201 JFA983196:JFA983201 IVE983196:IVE983201 ILI983196:ILI983201 IBM983196:IBM983201 HRQ983196:HRQ983201 HHU983196:HHU983201 GXY983196:GXY983201 GOC983196:GOC983201 GEG983196:GEG983201 FUK983196:FUK983201 FKO983196:FKO983201 FAS983196:FAS983201 EQW983196:EQW983201 EHA983196:EHA983201 DXE983196:DXE983201 DNI983196:DNI983201 DDM983196:DDM983201 CTQ983196:CTQ983201 CJU983196:CJU983201 BZY983196:BZY983201 BQC983196:BQC983201 BGG983196:BGG983201 AWK983196:AWK983201 AMO983196:AMO983201 ACS983196:ACS983201 SW983196:SW983201 JA983196:JA983201 D983196:E983201 WVM917660:WVM917665 WLQ917660:WLQ917665 WBU917660:WBU917665 VRY917660:VRY917665 VIC917660:VIC917665 UYG917660:UYG917665 UOK917660:UOK917665 UEO917660:UEO917665 TUS917660:TUS917665 TKW917660:TKW917665 TBA917660:TBA917665 SRE917660:SRE917665 SHI917660:SHI917665 RXM917660:RXM917665 RNQ917660:RNQ917665 RDU917660:RDU917665 QTY917660:QTY917665 QKC917660:QKC917665 QAG917660:QAG917665 PQK917660:PQK917665 PGO917660:PGO917665 OWS917660:OWS917665 OMW917660:OMW917665 ODA917660:ODA917665 NTE917660:NTE917665 NJI917660:NJI917665 MZM917660:MZM917665 MPQ917660:MPQ917665 MFU917660:MFU917665 LVY917660:LVY917665 LMC917660:LMC917665 LCG917660:LCG917665 KSK917660:KSK917665 KIO917660:KIO917665 JYS917660:JYS917665 JOW917660:JOW917665 JFA917660:JFA917665 IVE917660:IVE917665 ILI917660:ILI917665 IBM917660:IBM917665 HRQ917660:HRQ917665 HHU917660:HHU917665 GXY917660:GXY917665 GOC917660:GOC917665 GEG917660:GEG917665 FUK917660:FUK917665 FKO917660:FKO917665 FAS917660:FAS917665 EQW917660:EQW917665 EHA917660:EHA917665 DXE917660:DXE917665 DNI917660:DNI917665 DDM917660:DDM917665 CTQ917660:CTQ917665 CJU917660:CJU917665 BZY917660:BZY917665 BQC917660:BQC917665 BGG917660:BGG917665 AWK917660:AWK917665 AMO917660:AMO917665 ACS917660:ACS917665 SW917660:SW917665 JA917660:JA917665 D917660:E917665 WVM852124:WVM852129 WLQ852124:WLQ852129 WBU852124:WBU852129 VRY852124:VRY852129 VIC852124:VIC852129 UYG852124:UYG852129 UOK852124:UOK852129 UEO852124:UEO852129 TUS852124:TUS852129 TKW852124:TKW852129 TBA852124:TBA852129 SRE852124:SRE852129 SHI852124:SHI852129 RXM852124:RXM852129 RNQ852124:RNQ852129 RDU852124:RDU852129 QTY852124:QTY852129 QKC852124:QKC852129 QAG852124:QAG852129 PQK852124:PQK852129 PGO852124:PGO852129 OWS852124:OWS852129 OMW852124:OMW852129 ODA852124:ODA852129 NTE852124:NTE852129 NJI852124:NJI852129 MZM852124:MZM852129 MPQ852124:MPQ852129 MFU852124:MFU852129 LVY852124:LVY852129 LMC852124:LMC852129 LCG852124:LCG852129 KSK852124:KSK852129 KIO852124:KIO852129 JYS852124:JYS852129 JOW852124:JOW852129 JFA852124:JFA852129 IVE852124:IVE852129 ILI852124:ILI852129 IBM852124:IBM852129 HRQ852124:HRQ852129 HHU852124:HHU852129 GXY852124:GXY852129 GOC852124:GOC852129 GEG852124:GEG852129 FUK852124:FUK852129 FKO852124:FKO852129 FAS852124:FAS852129 EQW852124:EQW852129 EHA852124:EHA852129 DXE852124:DXE852129 DNI852124:DNI852129 DDM852124:DDM852129 CTQ852124:CTQ852129 CJU852124:CJU852129 BZY852124:BZY852129 BQC852124:BQC852129 BGG852124:BGG852129 AWK852124:AWK852129 AMO852124:AMO852129 ACS852124:ACS852129 SW852124:SW852129 JA852124:JA852129 D852124:E852129 WVM786588:WVM786593 WLQ786588:WLQ786593 WBU786588:WBU786593 VRY786588:VRY786593 VIC786588:VIC786593 UYG786588:UYG786593 UOK786588:UOK786593 UEO786588:UEO786593 TUS786588:TUS786593 TKW786588:TKW786593 TBA786588:TBA786593 SRE786588:SRE786593 SHI786588:SHI786593 RXM786588:RXM786593 RNQ786588:RNQ786593 RDU786588:RDU786593 QTY786588:QTY786593 QKC786588:QKC786593 QAG786588:QAG786593 PQK786588:PQK786593 PGO786588:PGO786593 OWS786588:OWS786593 OMW786588:OMW786593 ODA786588:ODA786593 NTE786588:NTE786593 NJI786588:NJI786593 MZM786588:MZM786593 MPQ786588:MPQ786593 MFU786588:MFU786593 LVY786588:LVY786593 LMC786588:LMC786593 LCG786588:LCG786593 KSK786588:KSK786593 KIO786588:KIO786593 JYS786588:JYS786593 JOW786588:JOW786593 JFA786588:JFA786593 IVE786588:IVE786593 ILI786588:ILI786593 IBM786588:IBM786593 HRQ786588:HRQ786593 HHU786588:HHU786593 GXY786588:GXY786593 GOC786588:GOC786593 GEG786588:GEG786593 FUK786588:FUK786593 FKO786588:FKO786593 FAS786588:FAS786593 EQW786588:EQW786593 EHA786588:EHA786593 DXE786588:DXE786593 DNI786588:DNI786593 DDM786588:DDM786593 CTQ786588:CTQ786593 CJU786588:CJU786593 BZY786588:BZY786593 BQC786588:BQC786593 BGG786588:BGG786593 AWK786588:AWK786593 AMO786588:AMO786593 ACS786588:ACS786593 SW786588:SW786593 JA786588:JA786593 D786588:E786593 WVM721052:WVM721057 WLQ721052:WLQ721057 WBU721052:WBU721057 VRY721052:VRY721057 VIC721052:VIC721057 UYG721052:UYG721057 UOK721052:UOK721057 UEO721052:UEO721057 TUS721052:TUS721057 TKW721052:TKW721057 TBA721052:TBA721057 SRE721052:SRE721057 SHI721052:SHI721057 RXM721052:RXM721057 RNQ721052:RNQ721057 RDU721052:RDU721057 QTY721052:QTY721057 QKC721052:QKC721057 QAG721052:QAG721057 PQK721052:PQK721057 PGO721052:PGO721057 OWS721052:OWS721057 OMW721052:OMW721057 ODA721052:ODA721057 NTE721052:NTE721057 NJI721052:NJI721057 MZM721052:MZM721057 MPQ721052:MPQ721057 MFU721052:MFU721057 LVY721052:LVY721057 LMC721052:LMC721057 LCG721052:LCG721057 KSK721052:KSK721057 KIO721052:KIO721057 JYS721052:JYS721057 JOW721052:JOW721057 JFA721052:JFA721057 IVE721052:IVE721057 ILI721052:ILI721057 IBM721052:IBM721057 HRQ721052:HRQ721057 HHU721052:HHU721057 GXY721052:GXY721057 GOC721052:GOC721057 GEG721052:GEG721057 FUK721052:FUK721057 FKO721052:FKO721057 FAS721052:FAS721057 EQW721052:EQW721057 EHA721052:EHA721057 DXE721052:DXE721057 DNI721052:DNI721057 DDM721052:DDM721057 CTQ721052:CTQ721057 CJU721052:CJU721057 BZY721052:BZY721057 BQC721052:BQC721057 BGG721052:BGG721057 AWK721052:AWK721057 AMO721052:AMO721057 ACS721052:ACS721057 SW721052:SW721057 JA721052:JA721057 D721052:E721057 WVM655516:WVM655521 WLQ655516:WLQ655521 WBU655516:WBU655521 VRY655516:VRY655521 VIC655516:VIC655521 UYG655516:UYG655521 UOK655516:UOK655521 UEO655516:UEO655521 TUS655516:TUS655521 TKW655516:TKW655521 TBA655516:TBA655521 SRE655516:SRE655521 SHI655516:SHI655521 RXM655516:RXM655521 RNQ655516:RNQ655521 RDU655516:RDU655521 QTY655516:QTY655521 QKC655516:QKC655521 QAG655516:QAG655521 PQK655516:PQK655521 PGO655516:PGO655521 OWS655516:OWS655521 OMW655516:OMW655521 ODA655516:ODA655521 NTE655516:NTE655521 NJI655516:NJI655521 MZM655516:MZM655521 MPQ655516:MPQ655521 MFU655516:MFU655521 LVY655516:LVY655521 LMC655516:LMC655521 LCG655516:LCG655521 KSK655516:KSK655521 KIO655516:KIO655521 JYS655516:JYS655521 JOW655516:JOW655521 JFA655516:JFA655521 IVE655516:IVE655521 ILI655516:ILI655521 IBM655516:IBM655521 HRQ655516:HRQ655521 HHU655516:HHU655521 GXY655516:GXY655521 GOC655516:GOC655521 GEG655516:GEG655521 FUK655516:FUK655521 FKO655516:FKO655521 FAS655516:FAS655521 EQW655516:EQW655521 EHA655516:EHA655521 DXE655516:DXE655521 DNI655516:DNI655521 DDM655516:DDM655521 CTQ655516:CTQ655521 CJU655516:CJU655521 BZY655516:BZY655521 BQC655516:BQC655521 BGG655516:BGG655521 AWK655516:AWK655521 AMO655516:AMO655521 ACS655516:ACS655521 SW655516:SW655521 JA655516:JA655521 D655516:E655521 WVM589980:WVM589985 WLQ589980:WLQ589985 WBU589980:WBU589985 VRY589980:VRY589985 VIC589980:VIC589985 UYG589980:UYG589985 UOK589980:UOK589985 UEO589980:UEO589985 TUS589980:TUS589985 TKW589980:TKW589985 TBA589980:TBA589985 SRE589980:SRE589985 SHI589980:SHI589985 RXM589980:RXM589985 RNQ589980:RNQ589985 RDU589980:RDU589985 QTY589980:QTY589985 QKC589980:QKC589985 QAG589980:QAG589985 PQK589980:PQK589985 PGO589980:PGO589985 OWS589980:OWS589985 OMW589980:OMW589985 ODA589980:ODA589985 NTE589980:NTE589985 NJI589980:NJI589985 MZM589980:MZM589985 MPQ589980:MPQ589985 MFU589980:MFU589985 LVY589980:LVY589985 LMC589980:LMC589985 LCG589980:LCG589985 KSK589980:KSK589985 KIO589980:KIO589985 JYS589980:JYS589985 JOW589980:JOW589985 JFA589980:JFA589985 IVE589980:IVE589985 ILI589980:ILI589985 IBM589980:IBM589985 HRQ589980:HRQ589985 HHU589980:HHU589985 GXY589980:GXY589985 GOC589980:GOC589985 GEG589980:GEG589985 FUK589980:FUK589985 FKO589980:FKO589985 FAS589980:FAS589985 EQW589980:EQW589985 EHA589980:EHA589985 DXE589980:DXE589985 DNI589980:DNI589985 DDM589980:DDM589985 CTQ589980:CTQ589985 CJU589980:CJU589985 BZY589980:BZY589985 BQC589980:BQC589985 BGG589980:BGG589985 AWK589980:AWK589985 AMO589980:AMO589985 ACS589980:ACS589985 SW589980:SW589985 JA589980:JA589985 D589980:E589985 WVM524444:WVM524449 WLQ524444:WLQ524449 WBU524444:WBU524449 VRY524444:VRY524449 VIC524444:VIC524449 UYG524444:UYG524449 UOK524444:UOK524449 UEO524444:UEO524449 TUS524444:TUS524449 TKW524444:TKW524449 TBA524444:TBA524449 SRE524444:SRE524449 SHI524444:SHI524449 RXM524444:RXM524449 RNQ524444:RNQ524449 RDU524444:RDU524449 QTY524444:QTY524449 QKC524444:QKC524449 QAG524444:QAG524449 PQK524444:PQK524449 PGO524444:PGO524449 OWS524444:OWS524449 OMW524444:OMW524449 ODA524444:ODA524449 NTE524444:NTE524449 NJI524444:NJI524449 MZM524444:MZM524449 MPQ524444:MPQ524449 MFU524444:MFU524449 LVY524444:LVY524449 LMC524444:LMC524449 LCG524444:LCG524449 KSK524444:KSK524449 KIO524444:KIO524449 JYS524444:JYS524449 JOW524444:JOW524449 JFA524444:JFA524449 IVE524444:IVE524449 ILI524444:ILI524449 IBM524444:IBM524449 HRQ524444:HRQ524449 HHU524444:HHU524449 GXY524444:GXY524449 GOC524444:GOC524449 GEG524444:GEG524449 FUK524444:FUK524449 FKO524444:FKO524449 FAS524444:FAS524449 EQW524444:EQW524449 EHA524444:EHA524449 DXE524444:DXE524449 DNI524444:DNI524449 DDM524444:DDM524449 CTQ524444:CTQ524449 CJU524444:CJU524449 BZY524444:BZY524449 BQC524444:BQC524449 BGG524444:BGG524449 AWK524444:AWK524449 AMO524444:AMO524449 ACS524444:ACS524449 SW524444:SW524449 JA524444:JA524449 D524444:E524449 WVM458908:WVM458913 WLQ458908:WLQ458913 WBU458908:WBU458913 VRY458908:VRY458913 VIC458908:VIC458913 UYG458908:UYG458913 UOK458908:UOK458913 UEO458908:UEO458913 TUS458908:TUS458913 TKW458908:TKW458913 TBA458908:TBA458913 SRE458908:SRE458913 SHI458908:SHI458913 RXM458908:RXM458913 RNQ458908:RNQ458913 RDU458908:RDU458913 QTY458908:QTY458913 QKC458908:QKC458913 QAG458908:QAG458913 PQK458908:PQK458913 PGO458908:PGO458913 OWS458908:OWS458913 OMW458908:OMW458913 ODA458908:ODA458913 NTE458908:NTE458913 NJI458908:NJI458913 MZM458908:MZM458913 MPQ458908:MPQ458913 MFU458908:MFU458913 LVY458908:LVY458913 LMC458908:LMC458913 LCG458908:LCG458913 KSK458908:KSK458913 KIO458908:KIO458913 JYS458908:JYS458913 JOW458908:JOW458913 JFA458908:JFA458913 IVE458908:IVE458913 ILI458908:ILI458913 IBM458908:IBM458913 HRQ458908:HRQ458913 HHU458908:HHU458913 GXY458908:GXY458913 GOC458908:GOC458913 GEG458908:GEG458913 FUK458908:FUK458913 FKO458908:FKO458913 FAS458908:FAS458913 EQW458908:EQW458913 EHA458908:EHA458913 DXE458908:DXE458913 DNI458908:DNI458913 DDM458908:DDM458913 CTQ458908:CTQ458913 CJU458908:CJU458913 BZY458908:BZY458913 BQC458908:BQC458913 BGG458908:BGG458913 AWK458908:AWK458913 AMO458908:AMO458913 ACS458908:ACS458913 SW458908:SW458913 JA458908:JA458913 D458908:E458913 WVM393372:WVM393377 WLQ393372:WLQ393377 WBU393372:WBU393377 VRY393372:VRY393377 VIC393372:VIC393377 UYG393372:UYG393377 UOK393372:UOK393377 UEO393372:UEO393377 TUS393372:TUS393377 TKW393372:TKW393377 TBA393372:TBA393377 SRE393372:SRE393377 SHI393372:SHI393377 RXM393372:RXM393377 RNQ393372:RNQ393377 RDU393372:RDU393377 QTY393372:QTY393377 QKC393372:QKC393377 QAG393372:QAG393377 PQK393372:PQK393377 PGO393372:PGO393377 OWS393372:OWS393377 OMW393372:OMW393377 ODA393372:ODA393377 NTE393372:NTE393377 NJI393372:NJI393377 MZM393372:MZM393377 MPQ393372:MPQ393377 MFU393372:MFU393377 LVY393372:LVY393377 LMC393372:LMC393377 LCG393372:LCG393377 KSK393372:KSK393377 KIO393372:KIO393377 JYS393372:JYS393377 JOW393372:JOW393377 JFA393372:JFA393377 IVE393372:IVE393377 ILI393372:ILI393377 IBM393372:IBM393377 HRQ393372:HRQ393377 HHU393372:HHU393377 GXY393372:GXY393377 GOC393372:GOC393377 GEG393372:GEG393377 FUK393372:FUK393377 FKO393372:FKO393377 FAS393372:FAS393377 EQW393372:EQW393377 EHA393372:EHA393377 DXE393372:DXE393377 DNI393372:DNI393377 DDM393372:DDM393377 CTQ393372:CTQ393377 CJU393372:CJU393377 BZY393372:BZY393377 BQC393372:BQC393377 BGG393372:BGG393377 AWK393372:AWK393377 AMO393372:AMO393377 ACS393372:ACS393377 SW393372:SW393377 JA393372:JA393377 D393372:E393377 WVM327836:WVM327841 WLQ327836:WLQ327841 WBU327836:WBU327841 VRY327836:VRY327841 VIC327836:VIC327841 UYG327836:UYG327841 UOK327836:UOK327841 UEO327836:UEO327841 TUS327836:TUS327841 TKW327836:TKW327841 TBA327836:TBA327841 SRE327836:SRE327841 SHI327836:SHI327841 RXM327836:RXM327841 RNQ327836:RNQ327841 RDU327836:RDU327841 QTY327836:QTY327841 QKC327836:QKC327841 QAG327836:QAG327841 PQK327836:PQK327841 PGO327836:PGO327841 OWS327836:OWS327841 OMW327836:OMW327841 ODA327836:ODA327841 NTE327836:NTE327841 NJI327836:NJI327841 MZM327836:MZM327841 MPQ327836:MPQ327841 MFU327836:MFU327841 LVY327836:LVY327841 LMC327836:LMC327841 LCG327836:LCG327841 KSK327836:KSK327841 KIO327836:KIO327841 JYS327836:JYS327841 JOW327836:JOW327841 JFA327836:JFA327841 IVE327836:IVE327841 ILI327836:ILI327841 IBM327836:IBM327841 HRQ327836:HRQ327841 HHU327836:HHU327841 GXY327836:GXY327841 GOC327836:GOC327841 GEG327836:GEG327841 FUK327836:FUK327841 FKO327836:FKO327841 FAS327836:FAS327841 EQW327836:EQW327841 EHA327836:EHA327841 DXE327836:DXE327841 DNI327836:DNI327841 DDM327836:DDM327841 CTQ327836:CTQ327841 CJU327836:CJU327841 BZY327836:BZY327841 BQC327836:BQC327841 BGG327836:BGG327841 AWK327836:AWK327841 AMO327836:AMO327841 ACS327836:ACS327841 SW327836:SW327841 JA327836:JA327841 D327836:E327841 WVM262300:WVM262305 WLQ262300:WLQ262305 WBU262300:WBU262305 VRY262300:VRY262305 VIC262300:VIC262305 UYG262300:UYG262305 UOK262300:UOK262305 UEO262300:UEO262305 TUS262300:TUS262305 TKW262300:TKW262305 TBA262300:TBA262305 SRE262300:SRE262305 SHI262300:SHI262305 RXM262300:RXM262305 RNQ262300:RNQ262305 RDU262300:RDU262305 QTY262300:QTY262305 QKC262300:QKC262305 QAG262300:QAG262305 PQK262300:PQK262305 PGO262300:PGO262305 OWS262300:OWS262305 OMW262300:OMW262305 ODA262300:ODA262305 NTE262300:NTE262305 NJI262300:NJI262305 MZM262300:MZM262305 MPQ262300:MPQ262305 MFU262300:MFU262305 LVY262300:LVY262305 LMC262300:LMC262305 LCG262300:LCG262305 KSK262300:KSK262305 KIO262300:KIO262305 JYS262300:JYS262305 JOW262300:JOW262305 JFA262300:JFA262305 IVE262300:IVE262305 ILI262300:ILI262305 IBM262300:IBM262305 HRQ262300:HRQ262305 HHU262300:HHU262305 GXY262300:GXY262305 GOC262300:GOC262305 GEG262300:GEG262305 FUK262300:FUK262305 FKO262300:FKO262305 FAS262300:FAS262305 EQW262300:EQW262305 EHA262300:EHA262305 DXE262300:DXE262305 DNI262300:DNI262305 DDM262300:DDM262305 CTQ262300:CTQ262305 CJU262300:CJU262305 BZY262300:BZY262305 BQC262300:BQC262305 BGG262300:BGG262305 AWK262300:AWK262305 AMO262300:AMO262305 ACS262300:ACS262305 SW262300:SW262305 JA262300:JA262305 D262300:E262305 WVM196764:WVM196769 WLQ196764:WLQ196769 WBU196764:WBU196769 VRY196764:VRY196769 VIC196764:VIC196769 UYG196764:UYG196769 UOK196764:UOK196769 UEO196764:UEO196769 TUS196764:TUS196769 TKW196764:TKW196769 TBA196764:TBA196769 SRE196764:SRE196769 SHI196764:SHI196769 RXM196764:RXM196769 RNQ196764:RNQ196769 RDU196764:RDU196769 QTY196764:QTY196769 QKC196764:QKC196769 QAG196764:QAG196769 PQK196764:PQK196769 PGO196764:PGO196769 OWS196764:OWS196769 OMW196764:OMW196769 ODA196764:ODA196769 NTE196764:NTE196769 NJI196764:NJI196769 MZM196764:MZM196769 MPQ196764:MPQ196769 MFU196764:MFU196769 LVY196764:LVY196769 LMC196764:LMC196769 LCG196764:LCG196769 KSK196764:KSK196769 KIO196764:KIO196769 JYS196764:JYS196769 JOW196764:JOW196769 JFA196764:JFA196769 IVE196764:IVE196769 ILI196764:ILI196769 IBM196764:IBM196769 HRQ196764:HRQ196769 HHU196764:HHU196769 GXY196764:GXY196769 GOC196764:GOC196769 GEG196764:GEG196769 FUK196764:FUK196769 FKO196764:FKO196769 FAS196764:FAS196769 EQW196764:EQW196769 EHA196764:EHA196769 DXE196764:DXE196769 DNI196764:DNI196769 DDM196764:DDM196769 CTQ196764:CTQ196769 CJU196764:CJU196769 BZY196764:BZY196769 BQC196764:BQC196769 BGG196764:BGG196769 AWK196764:AWK196769 AMO196764:AMO196769 ACS196764:ACS196769 SW196764:SW196769 JA196764:JA196769 D196764:E196769 WVM131228:WVM131233 WLQ131228:WLQ131233 WBU131228:WBU131233 VRY131228:VRY131233 VIC131228:VIC131233 UYG131228:UYG131233 UOK131228:UOK131233 UEO131228:UEO131233 TUS131228:TUS131233 TKW131228:TKW131233 TBA131228:TBA131233 SRE131228:SRE131233 SHI131228:SHI131233 RXM131228:RXM131233 RNQ131228:RNQ131233 RDU131228:RDU131233 QTY131228:QTY131233 QKC131228:QKC131233 QAG131228:QAG131233 PQK131228:PQK131233 PGO131228:PGO131233 OWS131228:OWS131233 OMW131228:OMW131233 ODA131228:ODA131233 NTE131228:NTE131233 NJI131228:NJI131233 MZM131228:MZM131233 MPQ131228:MPQ131233 MFU131228:MFU131233 LVY131228:LVY131233 LMC131228:LMC131233 LCG131228:LCG131233 KSK131228:KSK131233 KIO131228:KIO131233 JYS131228:JYS131233 JOW131228:JOW131233 JFA131228:JFA131233 IVE131228:IVE131233 ILI131228:ILI131233 IBM131228:IBM131233 HRQ131228:HRQ131233 HHU131228:HHU131233 GXY131228:GXY131233 GOC131228:GOC131233 GEG131228:GEG131233 FUK131228:FUK131233 FKO131228:FKO131233 FAS131228:FAS131233 EQW131228:EQW131233 EHA131228:EHA131233 DXE131228:DXE131233 DNI131228:DNI131233 DDM131228:DDM131233 CTQ131228:CTQ131233 CJU131228:CJU131233 BZY131228:BZY131233 BQC131228:BQC131233 BGG131228:BGG131233 AWK131228:AWK131233 AMO131228:AMO131233 ACS131228:ACS131233 SW131228:SW131233 JA131228:JA131233 D131228:E131233 WVM65692:WVM65697 WLQ65692:WLQ65697 WBU65692:WBU65697 VRY65692:VRY65697 VIC65692:VIC65697 UYG65692:UYG65697 UOK65692:UOK65697 UEO65692:UEO65697 TUS65692:TUS65697 TKW65692:TKW65697 TBA65692:TBA65697 SRE65692:SRE65697 SHI65692:SHI65697 RXM65692:RXM65697 RNQ65692:RNQ65697 RDU65692:RDU65697 QTY65692:QTY65697 QKC65692:QKC65697 QAG65692:QAG65697 PQK65692:PQK65697 PGO65692:PGO65697 OWS65692:OWS65697 OMW65692:OMW65697 ODA65692:ODA65697 NTE65692:NTE65697 NJI65692:NJI65697 MZM65692:MZM65697 MPQ65692:MPQ65697 MFU65692:MFU65697 LVY65692:LVY65697 LMC65692:LMC65697 LCG65692:LCG65697 KSK65692:KSK65697 KIO65692:KIO65697 JYS65692:JYS65697 JOW65692:JOW65697 JFA65692:JFA65697 IVE65692:IVE65697 ILI65692:ILI65697 IBM65692:IBM65697 HRQ65692:HRQ65697 HHU65692:HHU65697 GXY65692:GXY65697 GOC65692:GOC65697 GEG65692:GEG65697 FUK65692:FUK65697 FKO65692:FKO65697 FAS65692:FAS65697 EQW65692:EQW65697 EHA65692:EHA65697 DXE65692:DXE65697 DNI65692:DNI65697 DDM65692:DDM65697 CTQ65692:CTQ65697 CJU65692:CJU65697 BZY65692:BZY65697 BQC65692:BQC65697 BGG65692:BGG65697 AWK65692:AWK65697 AMO65692:AMO65697 ACS65692:ACS65697 SW65692:SW65697 JA65692:JA65697 D65692:E65697 WVM983204:WVM983209 WLQ983204:WLQ983209 WBU983204:WBU983209 VRY983204:VRY983209 VIC983204:VIC983209 UYG983204:UYG983209 UOK983204:UOK983209 UEO983204:UEO983209 TUS983204:TUS983209 TKW983204:TKW983209 TBA983204:TBA983209 SRE983204:SRE983209 SHI983204:SHI983209 RXM983204:RXM983209 RNQ983204:RNQ983209 RDU983204:RDU983209 QTY983204:QTY983209 QKC983204:QKC983209 QAG983204:QAG983209 PQK983204:PQK983209 PGO983204:PGO983209 OWS983204:OWS983209 OMW983204:OMW983209 ODA983204:ODA983209 NTE983204:NTE983209 NJI983204:NJI983209 MZM983204:MZM983209 MPQ983204:MPQ983209 MFU983204:MFU983209 LVY983204:LVY983209 LMC983204:LMC983209 LCG983204:LCG983209 KSK983204:KSK983209 KIO983204:KIO983209 JYS983204:JYS983209 JOW983204:JOW983209 JFA983204:JFA983209 IVE983204:IVE983209 ILI983204:ILI983209 IBM983204:IBM983209 HRQ983204:HRQ983209 HHU983204:HHU983209 GXY983204:GXY983209 GOC983204:GOC983209 GEG983204:GEG983209 FUK983204:FUK983209 FKO983204:FKO983209 FAS983204:FAS983209 EQW983204:EQW983209 EHA983204:EHA983209 DXE983204:DXE983209 DNI983204:DNI983209 DDM983204:DDM983209 CTQ983204:CTQ983209 CJU983204:CJU983209 BZY983204:BZY983209 BQC983204:BQC983209 BGG983204:BGG983209 AWK983204:AWK983209 AMO983204:AMO983209 ACS983204:ACS983209 SW983204:SW983209 JA983204:JA983209 D983204:E983209 WVM917668:WVM917673 WLQ917668:WLQ917673 WBU917668:WBU917673 VRY917668:VRY917673 VIC917668:VIC917673 UYG917668:UYG917673 UOK917668:UOK917673 UEO917668:UEO917673 TUS917668:TUS917673 TKW917668:TKW917673 TBA917668:TBA917673 SRE917668:SRE917673 SHI917668:SHI917673 RXM917668:RXM917673 RNQ917668:RNQ917673 RDU917668:RDU917673 QTY917668:QTY917673 QKC917668:QKC917673 QAG917668:QAG917673 PQK917668:PQK917673 PGO917668:PGO917673 OWS917668:OWS917673 OMW917668:OMW917673 ODA917668:ODA917673 NTE917668:NTE917673 NJI917668:NJI917673 MZM917668:MZM917673 MPQ917668:MPQ917673 MFU917668:MFU917673 LVY917668:LVY917673 LMC917668:LMC917673 LCG917668:LCG917673 KSK917668:KSK917673 KIO917668:KIO917673 JYS917668:JYS917673 JOW917668:JOW917673 JFA917668:JFA917673 IVE917668:IVE917673 ILI917668:ILI917673 IBM917668:IBM917673 HRQ917668:HRQ917673 HHU917668:HHU917673 GXY917668:GXY917673 GOC917668:GOC917673 GEG917668:GEG917673 FUK917668:FUK917673 FKO917668:FKO917673 FAS917668:FAS917673 EQW917668:EQW917673 EHA917668:EHA917673 DXE917668:DXE917673 DNI917668:DNI917673 DDM917668:DDM917673 CTQ917668:CTQ917673 CJU917668:CJU917673 BZY917668:BZY917673 BQC917668:BQC917673 BGG917668:BGG917673 AWK917668:AWK917673 AMO917668:AMO917673 ACS917668:ACS917673 SW917668:SW917673 JA917668:JA917673 D917668:E917673 WVM852132:WVM852137 WLQ852132:WLQ852137 WBU852132:WBU852137 VRY852132:VRY852137 VIC852132:VIC852137 UYG852132:UYG852137 UOK852132:UOK852137 UEO852132:UEO852137 TUS852132:TUS852137 TKW852132:TKW852137 TBA852132:TBA852137 SRE852132:SRE852137 SHI852132:SHI852137 RXM852132:RXM852137 RNQ852132:RNQ852137 RDU852132:RDU852137 QTY852132:QTY852137 QKC852132:QKC852137 QAG852132:QAG852137 PQK852132:PQK852137 PGO852132:PGO852137 OWS852132:OWS852137 OMW852132:OMW852137 ODA852132:ODA852137 NTE852132:NTE852137 NJI852132:NJI852137 MZM852132:MZM852137 MPQ852132:MPQ852137 MFU852132:MFU852137 LVY852132:LVY852137 LMC852132:LMC852137 LCG852132:LCG852137 KSK852132:KSK852137 KIO852132:KIO852137 JYS852132:JYS852137 JOW852132:JOW852137 JFA852132:JFA852137 IVE852132:IVE852137 ILI852132:ILI852137 IBM852132:IBM852137 HRQ852132:HRQ852137 HHU852132:HHU852137 GXY852132:GXY852137 GOC852132:GOC852137 GEG852132:GEG852137 FUK852132:FUK852137 FKO852132:FKO852137 FAS852132:FAS852137 EQW852132:EQW852137 EHA852132:EHA852137 DXE852132:DXE852137 DNI852132:DNI852137 DDM852132:DDM852137 CTQ852132:CTQ852137 CJU852132:CJU852137 BZY852132:BZY852137 BQC852132:BQC852137 BGG852132:BGG852137 AWK852132:AWK852137 AMO852132:AMO852137 ACS852132:ACS852137 SW852132:SW852137 JA852132:JA852137 D852132:E852137 WVM786596:WVM786601 WLQ786596:WLQ786601 WBU786596:WBU786601 VRY786596:VRY786601 VIC786596:VIC786601 UYG786596:UYG786601 UOK786596:UOK786601 UEO786596:UEO786601 TUS786596:TUS786601 TKW786596:TKW786601 TBA786596:TBA786601 SRE786596:SRE786601 SHI786596:SHI786601 RXM786596:RXM786601 RNQ786596:RNQ786601 RDU786596:RDU786601 QTY786596:QTY786601 QKC786596:QKC786601 QAG786596:QAG786601 PQK786596:PQK786601 PGO786596:PGO786601 OWS786596:OWS786601 OMW786596:OMW786601 ODA786596:ODA786601 NTE786596:NTE786601 NJI786596:NJI786601 MZM786596:MZM786601 MPQ786596:MPQ786601 MFU786596:MFU786601 LVY786596:LVY786601 LMC786596:LMC786601 LCG786596:LCG786601 KSK786596:KSK786601 KIO786596:KIO786601 JYS786596:JYS786601 JOW786596:JOW786601 JFA786596:JFA786601 IVE786596:IVE786601 ILI786596:ILI786601 IBM786596:IBM786601 HRQ786596:HRQ786601 HHU786596:HHU786601 GXY786596:GXY786601 GOC786596:GOC786601 GEG786596:GEG786601 FUK786596:FUK786601 FKO786596:FKO786601 FAS786596:FAS786601 EQW786596:EQW786601 EHA786596:EHA786601 DXE786596:DXE786601 DNI786596:DNI786601 DDM786596:DDM786601 CTQ786596:CTQ786601 CJU786596:CJU786601 BZY786596:BZY786601 BQC786596:BQC786601 BGG786596:BGG786601 AWK786596:AWK786601 AMO786596:AMO786601 ACS786596:ACS786601 SW786596:SW786601 JA786596:JA786601 D786596:E786601 WVM721060:WVM721065 WLQ721060:WLQ721065 WBU721060:WBU721065 VRY721060:VRY721065 VIC721060:VIC721065 UYG721060:UYG721065 UOK721060:UOK721065 UEO721060:UEO721065 TUS721060:TUS721065 TKW721060:TKW721065 TBA721060:TBA721065 SRE721060:SRE721065 SHI721060:SHI721065 RXM721060:RXM721065 RNQ721060:RNQ721065 RDU721060:RDU721065 QTY721060:QTY721065 QKC721060:QKC721065 QAG721060:QAG721065 PQK721060:PQK721065 PGO721060:PGO721065 OWS721060:OWS721065 OMW721060:OMW721065 ODA721060:ODA721065 NTE721060:NTE721065 NJI721060:NJI721065 MZM721060:MZM721065 MPQ721060:MPQ721065 MFU721060:MFU721065 LVY721060:LVY721065 LMC721060:LMC721065 LCG721060:LCG721065 KSK721060:KSK721065 KIO721060:KIO721065 JYS721060:JYS721065 JOW721060:JOW721065 JFA721060:JFA721065 IVE721060:IVE721065 ILI721060:ILI721065 IBM721060:IBM721065 HRQ721060:HRQ721065 HHU721060:HHU721065 GXY721060:GXY721065 GOC721060:GOC721065 GEG721060:GEG721065 FUK721060:FUK721065 FKO721060:FKO721065 FAS721060:FAS721065 EQW721060:EQW721065 EHA721060:EHA721065 DXE721060:DXE721065 DNI721060:DNI721065 DDM721060:DDM721065 CTQ721060:CTQ721065 CJU721060:CJU721065 BZY721060:BZY721065 BQC721060:BQC721065 BGG721060:BGG721065 AWK721060:AWK721065 AMO721060:AMO721065 ACS721060:ACS721065 SW721060:SW721065 JA721060:JA721065 D721060:E721065 WVM655524:WVM655529 WLQ655524:WLQ655529 WBU655524:WBU655529 VRY655524:VRY655529 VIC655524:VIC655529 UYG655524:UYG655529 UOK655524:UOK655529 UEO655524:UEO655529 TUS655524:TUS655529 TKW655524:TKW655529 TBA655524:TBA655529 SRE655524:SRE655529 SHI655524:SHI655529 RXM655524:RXM655529 RNQ655524:RNQ655529 RDU655524:RDU655529 QTY655524:QTY655529 QKC655524:QKC655529 QAG655524:QAG655529 PQK655524:PQK655529 PGO655524:PGO655529 OWS655524:OWS655529 OMW655524:OMW655529 ODA655524:ODA655529 NTE655524:NTE655529 NJI655524:NJI655529 MZM655524:MZM655529 MPQ655524:MPQ655529 MFU655524:MFU655529 LVY655524:LVY655529 LMC655524:LMC655529 LCG655524:LCG655529 KSK655524:KSK655529 KIO655524:KIO655529 JYS655524:JYS655529 JOW655524:JOW655529 JFA655524:JFA655529 IVE655524:IVE655529 ILI655524:ILI655529 IBM655524:IBM655529 HRQ655524:HRQ655529 HHU655524:HHU655529 GXY655524:GXY655529 GOC655524:GOC655529 GEG655524:GEG655529 FUK655524:FUK655529 FKO655524:FKO655529 FAS655524:FAS655529 EQW655524:EQW655529 EHA655524:EHA655529 DXE655524:DXE655529 DNI655524:DNI655529 DDM655524:DDM655529 CTQ655524:CTQ655529 CJU655524:CJU655529 BZY655524:BZY655529 BQC655524:BQC655529 BGG655524:BGG655529 AWK655524:AWK655529 AMO655524:AMO655529 ACS655524:ACS655529 SW655524:SW655529 JA655524:JA655529 D655524:E655529 WVM589988:WVM589993 WLQ589988:WLQ589993 WBU589988:WBU589993 VRY589988:VRY589993 VIC589988:VIC589993 UYG589988:UYG589993 UOK589988:UOK589993 UEO589988:UEO589993 TUS589988:TUS589993 TKW589988:TKW589993 TBA589988:TBA589993 SRE589988:SRE589993 SHI589988:SHI589993 RXM589988:RXM589993 RNQ589988:RNQ589993 RDU589988:RDU589993 QTY589988:QTY589993 QKC589988:QKC589993 QAG589988:QAG589993 PQK589988:PQK589993 PGO589988:PGO589993 OWS589988:OWS589993 OMW589988:OMW589993 ODA589988:ODA589993 NTE589988:NTE589993 NJI589988:NJI589993 MZM589988:MZM589993 MPQ589988:MPQ589993 MFU589988:MFU589993 LVY589988:LVY589993 LMC589988:LMC589993 LCG589988:LCG589993 KSK589988:KSK589993 KIO589988:KIO589993 JYS589988:JYS589993 JOW589988:JOW589993 JFA589988:JFA589993 IVE589988:IVE589993 ILI589988:ILI589993 IBM589988:IBM589993 HRQ589988:HRQ589993 HHU589988:HHU589993 GXY589988:GXY589993 GOC589988:GOC589993 GEG589988:GEG589993 FUK589988:FUK589993 FKO589988:FKO589993 FAS589988:FAS589993 EQW589988:EQW589993 EHA589988:EHA589993 DXE589988:DXE589993 DNI589988:DNI589993 DDM589988:DDM589993 CTQ589988:CTQ589993 CJU589988:CJU589993 BZY589988:BZY589993 BQC589988:BQC589993 BGG589988:BGG589993 AWK589988:AWK589993 AMO589988:AMO589993 ACS589988:ACS589993 SW589988:SW589993 JA589988:JA589993 D589988:E589993 WVM524452:WVM524457 WLQ524452:WLQ524457 WBU524452:WBU524457 VRY524452:VRY524457 VIC524452:VIC524457 UYG524452:UYG524457 UOK524452:UOK524457 UEO524452:UEO524457 TUS524452:TUS524457 TKW524452:TKW524457 TBA524452:TBA524457 SRE524452:SRE524457 SHI524452:SHI524457 RXM524452:RXM524457 RNQ524452:RNQ524457 RDU524452:RDU524457 QTY524452:QTY524457 QKC524452:QKC524457 QAG524452:QAG524457 PQK524452:PQK524457 PGO524452:PGO524457 OWS524452:OWS524457 OMW524452:OMW524457 ODA524452:ODA524457 NTE524452:NTE524457 NJI524452:NJI524457 MZM524452:MZM524457 MPQ524452:MPQ524457 MFU524452:MFU524457 LVY524452:LVY524457 LMC524452:LMC524457 LCG524452:LCG524457 KSK524452:KSK524457 KIO524452:KIO524457 JYS524452:JYS524457 JOW524452:JOW524457 JFA524452:JFA524457 IVE524452:IVE524457 ILI524452:ILI524457 IBM524452:IBM524457 HRQ524452:HRQ524457 HHU524452:HHU524457 GXY524452:GXY524457 GOC524452:GOC524457 GEG524452:GEG524457 FUK524452:FUK524457 FKO524452:FKO524457 FAS524452:FAS524457 EQW524452:EQW524457 EHA524452:EHA524457 DXE524452:DXE524457 DNI524452:DNI524457 DDM524452:DDM524457 CTQ524452:CTQ524457 CJU524452:CJU524457 BZY524452:BZY524457 BQC524452:BQC524457 BGG524452:BGG524457 AWK524452:AWK524457 AMO524452:AMO524457 ACS524452:ACS524457 SW524452:SW524457 JA524452:JA524457 D524452:E524457 WVM458916:WVM458921 WLQ458916:WLQ458921 WBU458916:WBU458921 VRY458916:VRY458921 VIC458916:VIC458921 UYG458916:UYG458921 UOK458916:UOK458921 UEO458916:UEO458921 TUS458916:TUS458921 TKW458916:TKW458921 TBA458916:TBA458921 SRE458916:SRE458921 SHI458916:SHI458921 RXM458916:RXM458921 RNQ458916:RNQ458921 RDU458916:RDU458921 QTY458916:QTY458921 QKC458916:QKC458921 QAG458916:QAG458921 PQK458916:PQK458921 PGO458916:PGO458921 OWS458916:OWS458921 OMW458916:OMW458921 ODA458916:ODA458921 NTE458916:NTE458921 NJI458916:NJI458921 MZM458916:MZM458921 MPQ458916:MPQ458921 MFU458916:MFU458921 LVY458916:LVY458921 LMC458916:LMC458921 LCG458916:LCG458921 KSK458916:KSK458921 KIO458916:KIO458921 JYS458916:JYS458921 JOW458916:JOW458921 JFA458916:JFA458921 IVE458916:IVE458921 ILI458916:ILI458921 IBM458916:IBM458921 HRQ458916:HRQ458921 HHU458916:HHU458921 GXY458916:GXY458921 GOC458916:GOC458921 GEG458916:GEG458921 FUK458916:FUK458921 FKO458916:FKO458921 FAS458916:FAS458921 EQW458916:EQW458921 EHA458916:EHA458921 DXE458916:DXE458921 DNI458916:DNI458921 DDM458916:DDM458921 CTQ458916:CTQ458921 CJU458916:CJU458921 BZY458916:BZY458921 BQC458916:BQC458921 BGG458916:BGG458921 AWK458916:AWK458921 AMO458916:AMO458921 ACS458916:ACS458921 SW458916:SW458921 JA458916:JA458921 D458916:E458921 WVM393380:WVM393385 WLQ393380:WLQ393385 WBU393380:WBU393385 VRY393380:VRY393385 VIC393380:VIC393385 UYG393380:UYG393385 UOK393380:UOK393385 UEO393380:UEO393385 TUS393380:TUS393385 TKW393380:TKW393385 TBA393380:TBA393385 SRE393380:SRE393385 SHI393380:SHI393385 RXM393380:RXM393385 RNQ393380:RNQ393385 RDU393380:RDU393385 QTY393380:QTY393385 QKC393380:QKC393385 QAG393380:QAG393385 PQK393380:PQK393385 PGO393380:PGO393385 OWS393380:OWS393385 OMW393380:OMW393385 ODA393380:ODA393385 NTE393380:NTE393385 NJI393380:NJI393385 MZM393380:MZM393385 MPQ393380:MPQ393385 MFU393380:MFU393385 LVY393380:LVY393385 LMC393380:LMC393385 LCG393380:LCG393385 KSK393380:KSK393385 KIO393380:KIO393385 JYS393380:JYS393385 JOW393380:JOW393385 JFA393380:JFA393385 IVE393380:IVE393385 ILI393380:ILI393385 IBM393380:IBM393385 HRQ393380:HRQ393385 HHU393380:HHU393385 GXY393380:GXY393385 GOC393380:GOC393385 GEG393380:GEG393385 FUK393380:FUK393385 FKO393380:FKO393385 FAS393380:FAS393385 EQW393380:EQW393385 EHA393380:EHA393385 DXE393380:DXE393385 DNI393380:DNI393385 DDM393380:DDM393385 CTQ393380:CTQ393385 CJU393380:CJU393385 BZY393380:BZY393385 BQC393380:BQC393385 BGG393380:BGG393385 AWK393380:AWK393385 AMO393380:AMO393385 ACS393380:ACS393385 SW393380:SW393385 JA393380:JA393385 D393380:E393385 WVM327844:WVM327849 WLQ327844:WLQ327849 WBU327844:WBU327849 VRY327844:VRY327849 VIC327844:VIC327849 UYG327844:UYG327849 UOK327844:UOK327849 UEO327844:UEO327849 TUS327844:TUS327849 TKW327844:TKW327849 TBA327844:TBA327849 SRE327844:SRE327849 SHI327844:SHI327849 RXM327844:RXM327849 RNQ327844:RNQ327849 RDU327844:RDU327849 QTY327844:QTY327849 QKC327844:QKC327849 QAG327844:QAG327849 PQK327844:PQK327849 PGO327844:PGO327849 OWS327844:OWS327849 OMW327844:OMW327849 ODA327844:ODA327849 NTE327844:NTE327849 NJI327844:NJI327849 MZM327844:MZM327849 MPQ327844:MPQ327849 MFU327844:MFU327849 LVY327844:LVY327849 LMC327844:LMC327849 LCG327844:LCG327849 KSK327844:KSK327849 KIO327844:KIO327849 JYS327844:JYS327849 JOW327844:JOW327849 JFA327844:JFA327849 IVE327844:IVE327849 ILI327844:ILI327849 IBM327844:IBM327849 HRQ327844:HRQ327849 HHU327844:HHU327849 GXY327844:GXY327849 GOC327844:GOC327849 GEG327844:GEG327849 FUK327844:FUK327849 FKO327844:FKO327849 FAS327844:FAS327849 EQW327844:EQW327849 EHA327844:EHA327849 DXE327844:DXE327849 DNI327844:DNI327849 DDM327844:DDM327849 CTQ327844:CTQ327849 CJU327844:CJU327849 BZY327844:BZY327849 BQC327844:BQC327849 BGG327844:BGG327849 AWK327844:AWK327849 AMO327844:AMO327849 ACS327844:ACS327849 SW327844:SW327849 JA327844:JA327849 D327844:E327849 WVM262308:WVM262313 WLQ262308:WLQ262313 WBU262308:WBU262313 VRY262308:VRY262313 VIC262308:VIC262313 UYG262308:UYG262313 UOK262308:UOK262313 UEO262308:UEO262313 TUS262308:TUS262313 TKW262308:TKW262313 TBA262308:TBA262313 SRE262308:SRE262313 SHI262308:SHI262313 RXM262308:RXM262313 RNQ262308:RNQ262313 RDU262308:RDU262313 QTY262308:QTY262313 QKC262308:QKC262313 QAG262308:QAG262313 PQK262308:PQK262313 PGO262308:PGO262313 OWS262308:OWS262313 OMW262308:OMW262313 ODA262308:ODA262313 NTE262308:NTE262313 NJI262308:NJI262313 MZM262308:MZM262313 MPQ262308:MPQ262313 MFU262308:MFU262313 LVY262308:LVY262313 LMC262308:LMC262313 LCG262308:LCG262313 KSK262308:KSK262313 KIO262308:KIO262313 JYS262308:JYS262313 JOW262308:JOW262313 JFA262308:JFA262313 IVE262308:IVE262313 ILI262308:ILI262313 IBM262308:IBM262313 HRQ262308:HRQ262313 HHU262308:HHU262313 GXY262308:GXY262313 GOC262308:GOC262313 GEG262308:GEG262313 FUK262308:FUK262313 FKO262308:FKO262313 FAS262308:FAS262313 EQW262308:EQW262313 EHA262308:EHA262313 DXE262308:DXE262313 DNI262308:DNI262313 DDM262308:DDM262313 CTQ262308:CTQ262313 CJU262308:CJU262313 BZY262308:BZY262313 BQC262308:BQC262313 BGG262308:BGG262313 AWK262308:AWK262313 AMO262308:AMO262313 ACS262308:ACS262313 SW262308:SW262313 JA262308:JA262313 D262308:E262313 WVM196772:WVM196777 WLQ196772:WLQ196777 WBU196772:WBU196777 VRY196772:VRY196777 VIC196772:VIC196777 UYG196772:UYG196777 UOK196772:UOK196777 UEO196772:UEO196777 TUS196772:TUS196777 TKW196772:TKW196777 TBA196772:TBA196777 SRE196772:SRE196777 SHI196772:SHI196777 RXM196772:RXM196777 RNQ196772:RNQ196777 RDU196772:RDU196777 QTY196772:QTY196777 QKC196772:QKC196777 QAG196772:QAG196777 PQK196772:PQK196777 PGO196772:PGO196777 OWS196772:OWS196777 OMW196772:OMW196777 ODA196772:ODA196777 NTE196772:NTE196777 NJI196772:NJI196777 MZM196772:MZM196777 MPQ196772:MPQ196777 MFU196772:MFU196777 LVY196772:LVY196777 LMC196772:LMC196777 LCG196772:LCG196777 KSK196772:KSK196777 KIO196772:KIO196777 JYS196772:JYS196777 JOW196772:JOW196777 JFA196772:JFA196777 IVE196772:IVE196777 ILI196772:ILI196777 IBM196772:IBM196777 HRQ196772:HRQ196777 HHU196772:HHU196777 GXY196772:GXY196777 GOC196772:GOC196777 GEG196772:GEG196777 FUK196772:FUK196777 FKO196772:FKO196777 FAS196772:FAS196777 EQW196772:EQW196777 EHA196772:EHA196777 DXE196772:DXE196777 DNI196772:DNI196777 DDM196772:DDM196777 CTQ196772:CTQ196777 CJU196772:CJU196777 BZY196772:BZY196777 BQC196772:BQC196777 BGG196772:BGG196777 AWK196772:AWK196777 AMO196772:AMO196777 ACS196772:ACS196777 SW196772:SW196777 JA196772:JA196777 D196772:E196777 WVM131236:WVM131241 WLQ131236:WLQ131241 WBU131236:WBU131241 VRY131236:VRY131241 VIC131236:VIC131241 UYG131236:UYG131241 UOK131236:UOK131241 UEO131236:UEO131241 TUS131236:TUS131241 TKW131236:TKW131241 TBA131236:TBA131241 SRE131236:SRE131241 SHI131236:SHI131241 RXM131236:RXM131241 RNQ131236:RNQ131241 RDU131236:RDU131241 QTY131236:QTY131241 QKC131236:QKC131241 QAG131236:QAG131241 PQK131236:PQK131241 PGO131236:PGO131241 OWS131236:OWS131241 OMW131236:OMW131241 ODA131236:ODA131241 NTE131236:NTE131241 NJI131236:NJI131241 MZM131236:MZM131241 MPQ131236:MPQ131241 MFU131236:MFU131241 LVY131236:LVY131241 LMC131236:LMC131241 LCG131236:LCG131241 KSK131236:KSK131241 KIO131236:KIO131241 JYS131236:JYS131241 JOW131236:JOW131241 JFA131236:JFA131241 IVE131236:IVE131241 ILI131236:ILI131241 IBM131236:IBM131241 HRQ131236:HRQ131241 HHU131236:HHU131241 GXY131236:GXY131241 GOC131236:GOC131241 GEG131236:GEG131241 FUK131236:FUK131241 FKO131236:FKO131241 FAS131236:FAS131241 EQW131236:EQW131241 EHA131236:EHA131241 DXE131236:DXE131241 DNI131236:DNI131241 DDM131236:DDM131241 CTQ131236:CTQ131241 CJU131236:CJU131241 BZY131236:BZY131241 BQC131236:BQC131241 BGG131236:BGG131241 AWK131236:AWK131241 AMO131236:AMO131241 ACS131236:ACS131241 SW131236:SW131241 JA131236:JA131241 D131236:E131241 WVM65700:WVM65705 WLQ65700:WLQ65705 WBU65700:WBU65705 VRY65700:VRY65705 VIC65700:VIC65705 UYG65700:UYG65705 UOK65700:UOK65705 UEO65700:UEO65705 TUS65700:TUS65705 TKW65700:TKW65705 TBA65700:TBA65705 SRE65700:SRE65705 SHI65700:SHI65705 RXM65700:RXM65705 RNQ65700:RNQ65705 RDU65700:RDU65705 QTY65700:QTY65705 QKC65700:QKC65705 QAG65700:QAG65705 PQK65700:PQK65705 PGO65700:PGO65705 OWS65700:OWS65705 OMW65700:OMW65705 ODA65700:ODA65705 NTE65700:NTE65705 NJI65700:NJI65705 MZM65700:MZM65705 MPQ65700:MPQ65705 MFU65700:MFU65705 LVY65700:LVY65705 LMC65700:LMC65705 LCG65700:LCG65705 KSK65700:KSK65705 KIO65700:KIO65705 JYS65700:JYS65705 JOW65700:JOW65705 JFA65700:JFA65705 IVE65700:IVE65705 ILI65700:ILI65705 IBM65700:IBM65705 HRQ65700:HRQ65705 HHU65700:HHU65705 GXY65700:GXY65705 GOC65700:GOC65705 GEG65700:GEG65705 FUK65700:FUK65705 FKO65700:FKO65705 FAS65700:FAS65705 EQW65700:EQW65705 EHA65700:EHA65705 DXE65700:DXE65705 DNI65700:DNI65705 DDM65700:DDM65705 CTQ65700:CTQ65705 CJU65700:CJU65705 BZY65700:BZY65705 BQC65700:BQC65705 BGG65700:BGG65705 AWK65700:AWK65705 AMO65700:AMO65705 ACS65700:ACS65705 SW65700:SW65705 JA65700:JA65705 D65700:E65705 WVM983212:WVM983217 WLQ983212:WLQ983217 WBU983212:WBU983217 VRY983212:VRY983217 VIC983212:VIC983217 UYG983212:UYG983217 UOK983212:UOK983217 UEO983212:UEO983217 TUS983212:TUS983217 TKW983212:TKW983217 TBA983212:TBA983217 SRE983212:SRE983217 SHI983212:SHI983217 RXM983212:RXM983217 RNQ983212:RNQ983217 RDU983212:RDU983217 QTY983212:QTY983217 QKC983212:QKC983217 QAG983212:QAG983217 PQK983212:PQK983217 PGO983212:PGO983217 OWS983212:OWS983217 OMW983212:OMW983217 ODA983212:ODA983217 NTE983212:NTE983217 NJI983212:NJI983217 MZM983212:MZM983217 MPQ983212:MPQ983217 MFU983212:MFU983217 LVY983212:LVY983217 LMC983212:LMC983217 LCG983212:LCG983217 KSK983212:KSK983217 KIO983212:KIO983217 JYS983212:JYS983217 JOW983212:JOW983217 JFA983212:JFA983217 IVE983212:IVE983217 ILI983212:ILI983217 IBM983212:IBM983217 HRQ983212:HRQ983217 HHU983212:HHU983217 GXY983212:GXY983217 GOC983212:GOC983217 GEG983212:GEG983217 FUK983212:FUK983217 FKO983212:FKO983217 FAS983212:FAS983217 EQW983212:EQW983217 EHA983212:EHA983217 DXE983212:DXE983217 DNI983212:DNI983217 DDM983212:DDM983217 CTQ983212:CTQ983217 CJU983212:CJU983217 BZY983212:BZY983217 BQC983212:BQC983217 BGG983212:BGG983217 AWK983212:AWK983217 AMO983212:AMO983217 ACS983212:ACS983217 SW983212:SW983217 JA983212:JA983217 D983212:E983217 WVM917676:WVM917681 WLQ917676:WLQ917681 WBU917676:WBU917681 VRY917676:VRY917681 VIC917676:VIC917681 UYG917676:UYG917681 UOK917676:UOK917681 UEO917676:UEO917681 TUS917676:TUS917681 TKW917676:TKW917681 TBA917676:TBA917681 SRE917676:SRE917681 SHI917676:SHI917681 RXM917676:RXM917681 RNQ917676:RNQ917681 RDU917676:RDU917681 QTY917676:QTY917681 QKC917676:QKC917681 QAG917676:QAG917681 PQK917676:PQK917681 PGO917676:PGO917681 OWS917676:OWS917681 OMW917676:OMW917681 ODA917676:ODA917681 NTE917676:NTE917681 NJI917676:NJI917681 MZM917676:MZM917681 MPQ917676:MPQ917681 MFU917676:MFU917681 LVY917676:LVY917681 LMC917676:LMC917681 LCG917676:LCG917681 KSK917676:KSK917681 KIO917676:KIO917681 JYS917676:JYS917681 JOW917676:JOW917681 JFA917676:JFA917681 IVE917676:IVE917681 ILI917676:ILI917681 IBM917676:IBM917681 HRQ917676:HRQ917681 HHU917676:HHU917681 GXY917676:GXY917681 GOC917676:GOC917681 GEG917676:GEG917681 FUK917676:FUK917681 FKO917676:FKO917681 FAS917676:FAS917681 EQW917676:EQW917681 EHA917676:EHA917681 DXE917676:DXE917681 DNI917676:DNI917681 DDM917676:DDM917681 CTQ917676:CTQ917681 CJU917676:CJU917681 BZY917676:BZY917681 BQC917676:BQC917681 BGG917676:BGG917681 AWK917676:AWK917681 AMO917676:AMO917681 ACS917676:ACS917681 SW917676:SW917681 JA917676:JA917681 D917676:E917681 WVM852140:WVM852145 WLQ852140:WLQ852145 WBU852140:WBU852145 VRY852140:VRY852145 VIC852140:VIC852145 UYG852140:UYG852145 UOK852140:UOK852145 UEO852140:UEO852145 TUS852140:TUS852145 TKW852140:TKW852145 TBA852140:TBA852145 SRE852140:SRE852145 SHI852140:SHI852145 RXM852140:RXM852145 RNQ852140:RNQ852145 RDU852140:RDU852145 QTY852140:QTY852145 QKC852140:QKC852145 QAG852140:QAG852145 PQK852140:PQK852145 PGO852140:PGO852145 OWS852140:OWS852145 OMW852140:OMW852145 ODA852140:ODA852145 NTE852140:NTE852145 NJI852140:NJI852145 MZM852140:MZM852145 MPQ852140:MPQ852145 MFU852140:MFU852145 LVY852140:LVY852145 LMC852140:LMC852145 LCG852140:LCG852145 KSK852140:KSK852145 KIO852140:KIO852145 JYS852140:JYS852145 JOW852140:JOW852145 JFA852140:JFA852145 IVE852140:IVE852145 ILI852140:ILI852145 IBM852140:IBM852145 HRQ852140:HRQ852145 HHU852140:HHU852145 GXY852140:GXY852145 GOC852140:GOC852145 GEG852140:GEG852145 FUK852140:FUK852145 FKO852140:FKO852145 FAS852140:FAS852145 EQW852140:EQW852145 EHA852140:EHA852145 DXE852140:DXE852145 DNI852140:DNI852145 DDM852140:DDM852145 CTQ852140:CTQ852145 CJU852140:CJU852145 BZY852140:BZY852145 BQC852140:BQC852145 BGG852140:BGG852145 AWK852140:AWK852145 AMO852140:AMO852145 ACS852140:ACS852145 SW852140:SW852145 JA852140:JA852145 D852140:E852145 WVM786604:WVM786609 WLQ786604:WLQ786609 WBU786604:WBU786609 VRY786604:VRY786609 VIC786604:VIC786609 UYG786604:UYG786609 UOK786604:UOK786609 UEO786604:UEO786609 TUS786604:TUS786609 TKW786604:TKW786609 TBA786604:TBA786609 SRE786604:SRE786609 SHI786604:SHI786609 RXM786604:RXM786609 RNQ786604:RNQ786609 RDU786604:RDU786609 QTY786604:QTY786609 QKC786604:QKC786609 QAG786604:QAG786609 PQK786604:PQK786609 PGO786604:PGO786609 OWS786604:OWS786609 OMW786604:OMW786609 ODA786604:ODA786609 NTE786604:NTE786609 NJI786604:NJI786609 MZM786604:MZM786609 MPQ786604:MPQ786609 MFU786604:MFU786609 LVY786604:LVY786609 LMC786604:LMC786609 LCG786604:LCG786609 KSK786604:KSK786609 KIO786604:KIO786609 JYS786604:JYS786609 JOW786604:JOW786609 JFA786604:JFA786609 IVE786604:IVE786609 ILI786604:ILI786609 IBM786604:IBM786609 HRQ786604:HRQ786609 HHU786604:HHU786609 GXY786604:GXY786609 GOC786604:GOC786609 GEG786604:GEG786609 FUK786604:FUK786609 FKO786604:FKO786609 FAS786604:FAS786609 EQW786604:EQW786609 EHA786604:EHA786609 DXE786604:DXE786609 DNI786604:DNI786609 DDM786604:DDM786609 CTQ786604:CTQ786609 CJU786604:CJU786609 BZY786604:BZY786609 BQC786604:BQC786609 BGG786604:BGG786609 AWK786604:AWK786609 AMO786604:AMO786609 ACS786604:ACS786609 SW786604:SW786609 JA786604:JA786609 D786604:E786609 WVM721068:WVM721073 WLQ721068:WLQ721073 WBU721068:WBU721073 VRY721068:VRY721073 VIC721068:VIC721073 UYG721068:UYG721073 UOK721068:UOK721073 UEO721068:UEO721073 TUS721068:TUS721073 TKW721068:TKW721073 TBA721068:TBA721073 SRE721068:SRE721073 SHI721068:SHI721073 RXM721068:RXM721073 RNQ721068:RNQ721073 RDU721068:RDU721073 QTY721068:QTY721073 QKC721068:QKC721073 QAG721068:QAG721073 PQK721068:PQK721073 PGO721068:PGO721073 OWS721068:OWS721073 OMW721068:OMW721073 ODA721068:ODA721073 NTE721068:NTE721073 NJI721068:NJI721073 MZM721068:MZM721073 MPQ721068:MPQ721073 MFU721068:MFU721073 LVY721068:LVY721073 LMC721068:LMC721073 LCG721068:LCG721073 KSK721068:KSK721073 KIO721068:KIO721073 JYS721068:JYS721073 JOW721068:JOW721073 JFA721068:JFA721073 IVE721068:IVE721073 ILI721068:ILI721073 IBM721068:IBM721073 HRQ721068:HRQ721073 HHU721068:HHU721073 GXY721068:GXY721073 GOC721068:GOC721073 GEG721068:GEG721073 FUK721068:FUK721073 FKO721068:FKO721073 FAS721068:FAS721073 EQW721068:EQW721073 EHA721068:EHA721073 DXE721068:DXE721073 DNI721068:DNI721073 DDM721068:DDM721073 CTQ721068:CTQ721073 CJU721068:CJU721073 BZY721068:BZY721073 BQC721068:BQC721073 BGG721068:BGG721073 AWK721068:AWK721073 AMO721068:AMO721073 ACS721068:ACS721073 SW721068:SW721073 JA721068:JA721073 D721068:E721073 WVM655532:WVM655537 WLQ655532:WLQ655537 WBU655532:WBU655537 VRY655532:VRY655537 VIC655532:VIC655537 UYG655532:UYG655537 UOK655532:UOK655537 UEO655532:UEO655537 TUS655532:TUS655537 TKW655532:TKW655537 TBA655532:TBA655537 SRE655532:SRE655537 SHI655532:SHI655537 RXM655532:RXM655537 RNQ655532:RNQ655537 RDU655532:RDU655537 QTY655532:QTY655537 QKC655532:QKC655537 QAG655532:QAG655537 PQK655532:PQK655537 PGO655532:PGO655537 OWS655532:OWS655537 OMW655532:OMW655537 ODA655532:ODA655537 NTE655532:NTE655537 NJI655532:NJI655537 MZM655532:MZM655537 MPQ655532:MPQ655537 MFU655532:MFU655537 LVY655532:LVY655537 LMC655532:LMC655537 LCG655532:LCG655537 KSK655532:KSK655537 KIO655532:KIO655537 JYS655532:JYS655537 JOW655532:JOW655537 JFA655532:JFA655537 IVE655532:IVE655537 ILI655532:ILI655537 IBM655532:IBM655537 HRQ655532:HRQ655537 HHU655532:HHU655537 GXY655532:GXY655537 GOC655532:GOC655537 GEG655532:GEG655537 FUK655532:FUK655537 FKO655532:FKO655537 FAS655532:FAS655537 EQW655532:EQW655537 EHA655532:EHA655537 DXE655532:DXE655537 DNI655532:DNI655537 DDM655532:DDM655537 CTQ655532:CTQ655537 CJU655532:CJU655537 BZY655532:BZY655537 BQC655532:BQC655537 BGG655532:BGG655537 AWK655532:AWK655537 AMO655532:AMO655537 ACS655532:ACS655537 SW655532:SW655537 JA655532:JA655537 D655532:E655537 WVM589996:WVM590001 WLQ589996:WLQ590001 WBU589996:WBU590001 VRY589996:VRY590001 VIC589996:VIC590001 UYG589996:UYG590001 UOK589996:UOK590001 UEO589996:UEO590001 TUS589996:TUS590001 TKW589996:TKW590001 TBA589996:TBA590001 SRE589996:SRE590001 SHI589996:SHI590001 RXM589996:RXM590001 RNQ589996:RNQ590001 RDU589996:RDU590001 QTY589996:QTY590001 QKC589996:QKC590001 QAG589996:QAG590001 PQK589996:PQK590001 PGO589996:PGO590001 OWS589996:OWS590001 OMW589996:OMW590001 ODA589996:ODA590001 NTE589996:NTE590001 NJI589996:NJI590001 MZM589996:MZM590001 MPQ589996:MPQ590001 MFU589996:MFU590001 LVY589996:LVY590001 LMC589996:LMC590001 LCG589996:LCG590001 KSK589996:KSK590001 KIO589996:KIO590001 JYS589996:JYS590001 JOW589996:JOW590001 JFA589996:JFA590001 IVE589996:IVE590001 ILI589996:ILI590001 IBM589996:IBM590001 HRQ589996:HRQ590001 HHU589996:HHU590001 GXY589996:GXY590001 GOC589996:GOC590001 GEG589996:GEG590001 FUK589996:FUK590001 FKO589996:FKO590001 FAS589996:FAS590001 EQW589996:EQW590001 EHA589996:EHA590001 DXE589996:DXE590001 DNI589996:DNI590001 DDM589996:DDM590001 CTQ589996:CTQ590001 CJU589996:CJU590001 BZY589996:BZY590001 BQC589996:BQC590001 BGG589996:BGG590001 AWK589996:AWK590001 AMO589996:AMO590001 ACS589996:ACS590001 SW589996:SW590001 JA589996:JA590001 D589996:E590001 WVM524460:WVM524465 WLQ524460:WLQ524465 WBU524460:WBU524465 VRY524460:VRY524465 VIC524460:VIC524465 UYG524460:UYG524465 UOK524460:UOK524465 UEO524460:UEO524465 TUS524460:TUS524465 TKW524460:TKW524465 TBA524460:TBA524465 SRE524460:SRE524465 SHI524460:SHI524465 RXM524460:RXM524465 RNQ524460:RNQ524465 RDU524460:RDU524465 QTY524460:QTY524465 QKC524460:QKC524465 QAG524460:QAG524465 PQK524460:PQK524465 PGO524460:PGO524465 OWS524460:OWS524465 OMW524460:OMW524465 ODA524460:ODA524465 NTE524460:NTE524465 NJI524460:NJI524465 MZM524460:MZM524465 MPQ524460:MPQ524465 MFU524460:MFU524465 LVY524460:LVY524465 LMC524460:LMC524465 LCG524460:LCG524465 KSK524460:KSK524465 KIO524460:KIO524465 JYS524460:JYS524465 JOW524460:JOW524465 JFA524460:JFA524465 IVE524460:IVE524465 ILI524460:ILI524465 IBM524460:IBM524465 HRQ524460:HRQ524465 HHU524460:HHU524465 GXY524460:GXY524465 GOC524460:GOC524465 GEG524460:GEG524465 FUK524460:FUK524465 FKO524460:FKO524465 FAS524460:FAS524465 EQW524460:EQW524465 EHA524460:EHA524465 DXE524460:DXE524465 DNI524460:DNI524465 DDM524460:DDM524465 CTQ524460:CTQ524465 CJU524460:CJU524465 BZY524460:BZY524465 BQC524460:BQC524465 BGG524460:BGG524465 AWK524460:AWK524465 AMO524460:AMO524465 ACS524460:ACS524465 SW524460:SW524465 JA524460:JA524465 D524460:E524465 WVM458924:WVM458929 WLQ458924:WLQ458929 WBU458924:WBU458929 VRY458924:VRY458929 VIC458924:VIC458929 UYG458924:UYG458929 UOK458924:UOK458929 UEO458924:UEO458929 TUS458924:TUS458929 TKW458924:TKW458929 TBA458924:TBA458929 SRE458924:SRE458929 SHI458924:SHI458929 RXM458924:RXM458929 RNQ458924:RNQ458929 RDU458924:RDU458929 QTY458924:QTY458929 QKC458924:QKC458929 QAG458924:QAG458929 PQK458924:PQK458929 PGO458924:PGO458929 OWS458924:OWS458929 OMW458924:OMW458929 ODA458924:ODA458929 NTE458924:NTE458929 NJI458924:NJI458929 MZM458924:MZM458929 MPQ458924:MPQ458929 MFU458924:MFU458929 LVY458924:LVY458929 LMC458924:LMC458929 LCG458924:LCG458929 KSK458924:KSK458929 KIO458924:KIO458929 JYS458924:JYS458929 JOW458924:JOW458929 JFA458924:JFA458929 IVE458924:IVE458929 ILI458924:ILI458929 IBM458924:IBM458929 HRQ458924:HRQ458929 HHU458924:HHU458929 GXY458924:GXY458929 GOC458924:GOC458929 GEG458924:GEG458929 FUK458924:FUK458929 FKO458924:FKO458929 FAS458924:FAS458929 EQW458924:EQW458929 EHA458924:EHA458929 DXE458924:DXE458929 DNI458924:DNI458929 DDM458924:DDM458929 CTQ458924:CTQ458929 CJU458924:CJU458929 BZY458924:BZY458929 BQC458924:BQC458929 BGG458924:BGG458929 AWK458924:AWK458929 AMO458924:AMO458929 ACS458924:ACS458929 SW458924:SW458929 JA458924:JA458929 D458924:E458929 WVM393388:WVM393393 WLQ393388:WLQ393393 WBU393388:WBU393393 VRY393388:VRY393393 VIC393388:VIC393393 UYG393388:UYG393393 UOK393388:UOK393393 UEO393388:UEO393393 TUS393388:TUS393393 TKW393388:TKW393393 TBA393388:TBA393393 SRE393388:SRE393393 SHI393388:SHI393393 RXM393388:RXM393393 RNQ393388:RNQ393393 RDU393388:RDU393393 QTY393388:QTY393393 QKC393388:QKC393393 QAG393388:QAG393393 PQK393388:PQK393393 PGO393388:PGO393393 OWS393388:OWS393393 OMW393388:OMW393393 ODA393388:ODA393393 NTE393388:NTE393393 NJI393388:NJI393393 MZM393388:MZM393393 MPQ393388:MPQ393393 MFU393388:MFU393393 LVY393388:LVY393393 LMC393388:LMC393393 LCG393388:LCG393393 KSK393388:KSK393393 KIO393388:KIO393393 JYS393388:JYS393393 JOW393388:JOW393393 JFA393388:JFA393393 IVE393388:IVE393393 ILI393388:ILI393393 IBM393388:IBM393393 HRQ393388:HRQ393393 HHU393388:HHU393393 GXY393388:GXY393393 GOC393388:GOC393393 GEG393388:GEG393393 FUK393388:FUK393393 FKO393388:FKO393393 FAS393388:FAS393393 EQW393388:EQW393393 EHA393388:EHA393393 DXE393388:DXE393393 DNI393388:DNI393393 DDM393388:DDM393393 CTQ393388:CTQ393393 CJU393388:CJU393393 BZY393388:BZY393393 BQC393388:BQC393393 BGG393388:BGG393393 AWK393388:AWK393393 AMO393388:AMO393393 ACS393388:ACS393393 SW393388:SW393393 JA393388:JA393393 D393388:E393393 WVM327852:WVM327857 WLQ327852:WLQ327857 WBU327852:WBU327857 VRY327852:VRY327857 VIC327852:VIC327857 UYG327852:UYG327857 UOK327852:UOK327857 UEO327852:UEO327857 TUS327852:TUS327857 TKW327852:TKW327857 TBA327852:TBA327857 SRE327852:SRE327857 SHI327852:SHI327857 RXM327852:RXM327857 RNQ327852:RNQ327857 RDU327852:RDU327857 QTY327852:QTY327857 QKC327852:QKC327857 QAG327852:QAG327857 PQK327852:PQK327857 PGO327852:PGO327857 OWS327852:OWS327857 OMW327852:OMW327857 ODA327852:ODA327857 NTE327852:NTE327857 NJI327852:NJI327857 MZM327852:MZM327857 MPQ327852:MPQ327857 MFU327852:MFU327857 LVY327852:LVY327857 LMC327852:LMC327857 LCG327852:LCG327857 KSK327852:KSK327857 KIO327852:KIO327857 JYS327852:JYS327857 JOW327852:JOW327857 JFA327852:JFA327857 IVE327852:IVE327857 ILI327852:ILI327857 IBM327852:IBM327857 HRQ327852:HRQ327857 HHU327852:HHU327857 GXY327852:GXY327857 GOC327852:GOC327857 GEG327852:GEG327857 FUK327852:FUK327857 FKO327852:FKO327857 FAS327852:FAS327857 EQW327852:EQW327857 EHA327852:EHA327857 DXE327852:DXE327857 DNI327852:DNI327857 DDM327852:DDM327857 CTQ327852:CTQ327857 CJU327852:CJU327857 BZY327852:BZY327857 BQC327852:BQC327857 BGG327852:BGG327857 AWK327852:AWK327857 AMO327852:AMO327857 ACS327852:ACS327857 SW327852:SW327857 JA327852:JA327857 D327852:E327857 WVM262316:WVM262321 WLQ262316:WLQ262321 WBU262316:WBU262321 VRY262316:VRY262321 VIC262316:VIC262321 UYG262316:UYG262321 UOK262316:UOK262321 UEO262316:UEO262321 TUS262316:TUS262321 TKW262316:TKW262321 TBA262316:TBA262321 SRE262316:SRE262321 SHI262316:SHI262321 RXM262316:RXM262321 RNQ262316:RNQ262321 RDU262316:RDU262321 QTY262316:QTY262321 QKC262316:QKC262321 QAG262316:QAG262321 PQK262316:PQK262321 PGO262316:PGO262321 OWS262316:OWS262321 OMW262316:OMW262321 ODA262316:ODA262321 NTE262316:NTE262321 NJI262316:NJI262321 MZM262316:MZM262321 MPQ262316:MPQ262321 MFU262316:MFU262321 LVY262316:LVY262321 LMC262316:LMC262321 LCG262316:LCG262321 KSK262316:KSK262321 KIO262316:KIO262321 JYS262316:JYS262321 JOW262316:JOW262321 JFA262316:JFA262321 IVE262316:IVE262321 ILI262316:ILI262321 IBM262316:IBM262321 HRQ262316:HRQ262321 HHU262316:HHU262321 GXY262316:GXY262321 GOC262316:GOC262321 GEG262316:GEG262321 FUK262316:FUK262321 FKO262316:FKO262321 FAS262316:FAS262321 EQW262316:EQW262321 EHA262316:EHA262321 DXE262316:DXE262321 DNI262316:DNI262321 DDM262316:DDM262321 CTQ262316:CTQ262321 CJU262316:CJU262321 BZY262316:BZY262321 BQC262316:BQC262321 BGG262316:BGG262321 AWK262316:AWK262321 AMO262316:AMO262321 ACS262316:ACS262321 SW262316:SW262321 JA262316:JA262321 D262316:E262321 WVM196780:WVM196785 WLQ196780:WLQ196785 WBU196780:WBU196785 VRY196780:VRY196785 VIC196780:VIC196785 UYG196780:UYG196785 UOK196780:UOK196785 UEO196780:UEO196785 TUS196780:TUS196785 TKW196780:TKW196785 TBA196780:TBA196785 SRE196780:SRE196785 SHI196780:SHI196785 RXM196780:RXM196785 RNQ196780:RNQ196785 RDU196780:RDU196785 QTY196780:QTY196785 QKC196780:QKC196785 QAG196780:QAG196785 PQK196780:PQK196785 PGO196780:PGO196785 OWS196780:OWS196785 OMW196780:OMW196785 ODA196780:ODA196785 NTE196780:NTE196785 NJI196780:NJI196785 MZM196780:MZM196785 MPQ196780:MPQ196785 MFU196780:MFU196785 LVY196780:LVY196785 LMC196780:LMC196785 LCG196780:LCG196785 KSK196780:KSK196785 KIO196780:KIO196785 JYS196780:JYS196785 JOW196780:JOW196785 JFA196780:JFA196785 IVE196780:IVE196785 ILI196780:ILI196785 IBM196780:IBM196785 HRQ196780:HRQ196785 HHU196780:HHU196785 GXY196780:GXY196785 GOC196780:GOC196785 GEG196780:GEG196785 FUK196780:FUK196785 FKO196780:FKO196785 FAS196780:FAS196785 EQW196780:EQW196785 EHA196780:EHA196785 DXE196780:DXE196785 DNI196780:DNI196785 DDM196780:DDM196785 CTQ196780:CTQ196785 CJU196780:CJU196785 BZY196780:BZY196785 BQC196780:BQC196785 BGG196780:BGG196785 AWK196780:AWK196785 AMO196780:AMO196785 ACS196780:ACS196785 SW196780:SW196785 JA196780:JA196785 D196780:E196785 WVM131244:WVM131249 WLQ131244:WLQ131249 WBU131244:WBU131249 VRY131244:VRY131249 VIC131244:VIC131249 UYG131244:UYG131249 UOK131244:UOK131249 UEO131244:UEO131249 TUS131244:TUS131249 TKW131244:TKW131249 TBA131244:TBA131249 SRE131244:SRE131249 SHI131244:SHI131249 RXM131244:RXM131249 RNQ131244:RNQ131249 RDU131244:RDU131249 QTY131244:QTY131249 QKC131244:QKC131249 QAG131244:QAG131249 PQK131244:PQK131249 PGO131244:PGO131249 OWS131244:OWS131249 OMW131244:OMW131249 ODA131244:ODA131249 NTE131244:NTE131249 NJI131244:NJI131249 MZM131244:MZM131249 MPQ131244:MPQ131249 MFU131244:MFU131249 LVY131244:LVY131249 LMC131244:LMC131249 LCG131244:LCG131249 KSK131244:KSK131249 KIO131244:KIO131249 JYS131244:JYS131249 JOW131244:JOW131249 JFA131244:JFA131249 IVE131244:IVE131249 ILI131244:ILI131249 IBM131244:IBM131249 HRQ131244:HRQ131249 HHU131244:HHU131249 GXY131244:GXY131249 GOC131244:GOC131249 GEG131244:GEG131249 FUK131244:FUK131249 FKO131244:FKO131249 FAS131244:FAS131249 EQW131244:EQW131249 EHA131244:EHA131249 DXE131244:DXE131249 DNI131244:DNI131249 DDM131244:DDM131249 CTQ131244:CTQ131249 CJU131244:CJU131249 BZY131244:BZY131249 BQC131244:BQC131249 BGG131244:BGG131249 AWK131244:AWK131249 AMO131244:AMO131249 ACS131244:ACS131249 SW131244:SW131249 JA131244:JA131249 D131244:E131249 WVM65708:WVM65713 WLQ65708:WLQ65713 WBU65708:WBU65713 VRY65708:VRY65713 VIC65708:VIC65713 UYG65708:UYG65713 UOK65708:UOK65713 UEO65708:UEO65713 TUS65708:TUS65713 TKW65708:TKW65713 TBA65708:TBA65713 SRE65708:SRE65713 SHI65708:SHI65713 RXM65708:RXM65713 RNQ65708:RNQ65713 RDU65708:RDU65713 QTY65708:QTY65713 QKC65708:QKC65713 QAG65708:QAG65713 PQK65708:PQK65713 PGO65708:PGO65713 OWS65708:OWS65713 OMW65708:OMW65713 ODA65708:ODA65713 NTE65708:NTE65713 NJI65708:NJI65713 MZM65708:MZM65713 MPQ65708:MPQ65713 MFU65708:MFU65713 LVY65708:LVY65713 LMC65708:LMC65713 LCG65708:LCG65713 KSK65708:KSK65713 KIO65708:KIO65713 JYS65708:JYS65713 JOW65708:JOW65713 JFA65708:JFA65713 IVE65708:IVE65713 ILI65708:ILI65713 IBM65708:IBM65713 HRQ65708:HRQ65713 HHU65708:HHU65713 GXY65708:GXY65713 GOC65708:GOC65713 GEG65708:GEG65713 FUK65708:FUK65713 FKO65708:FKO65713 FAS65708:FAS65713 EQW65708:EQW65713 EHA65708:EHA65713 DXE65708:DXE65713 DNI65708:DNI65713 DDM65708:DDM65713 CTQ65708:CTQ65713 CJU65708:CJU65713 BZY65708:BZY65713 BQC65708:BQC65713 BGG65708:BGG65713 AWK65708:AWK65713 AMO65708:AMO65713 ACS65708:ACS65713 SW65708:SW65713 JA65708:JA65713 D65708:E65713 WVM983220:WVM983225 WLQ983220:WLQ983225 WBU983220:WBU983225 VRY983220:VRY983225 VIC983220:VIC983225 UYG983220:UYG983225 UOK983220:UOK983225 UEO983220:UEO983225 TUS983220:TUS983225 TKW983220:TKW983225 TBA983220:TBA983225 SRE983220:SRE983225 SHI983220:SHI983225 RXM983220:RXM983225 RNQ983220:RNQ983225 RDU983220:RDU983225 QTY983220:QTY983225 QKC983220:QKC983225 QAG983220:QAG983225 PQK983220:PQK983225 PGO983220:PGO983225 OWS983220:OWS983225 OMW983220:OMW983225 ODA983220:ODA983225 NTE983220:NTE983225 NJI983220:NJI983225 MZM983220:MZM983225 MPQ983220:MPQ983225 MFU983220:MFU983225 LVY983220:LVY983225 LMC983220:LMC983225 LCG983220:LCG983225 KSK983220:KSK983225 KIO983220:KIO983225 JYS983220:JYS983225 JOW983220:JOW983225 JFA983220:JFA983225 IVE983220:IVE983225 ILI983220:ILI983225 IBM983220:IBM983225 HRQ983220:HRQ983225 HHU983220:HHU983225 GXY983220:GXY983225 GOC983220:GOC983225 GEG983220:GEG983225 FUK983220:FUK983225 FKO983220:FKO983225 FAS983220:FAS983225 EQW983220:EQW983225 EHA983220:EHA983225 DXE983220:DXE983225 DNI983220:DNI983225 DDM983220:DDM983225 CTQ983220:CTQ983225 CJU983220:CJU983225 BZY983220:BZY983225 BQC983220:BQC983225 BGG983220:BGG983225 AWK983220:AWK983225 AMO983220:AMO983225 ACS983220:ACS983225 SW983220:SW983225 JA983220:JA983225 D983220:E983225 WVM917684:WVM917689 WLQ917684:WLQ917689 WBU917684:WBU917689 VRY917684:VRY917689 VIC917684:VIC917689 UYG917684:UYG917689 UOK917684:UOK917689 UEO917684:UEO917689 TUS917684:TUS917689 TKW917684:TKW917689 TBA917684:TBA917689 SRE917684:SRE917689 SHI917684:SHI917689 RXM917684:RXM917689 RNQ917684:RNQ917689 RDU917684:RDU917689 QTY917684:QTY917689 QKC917684:QKC917689 QAG917684:QAG917689 PQK917684:PQK917689 PGO917684:PGO917689 OWS917684:OWS917689 OMW917684:OMW917689 ODA917684:ODA917689 NTE917684:NTE917689 NJI917684:NJI917689 MZM917684:MZM917689 MPQ917684:MPQ917689 MFU917684:MFU917689 LVY917684:LVY917689 LMC917684:LMC917689 LCG917684:LCG917689 KSK917684:KSK917689 KIO917684:KIO917689 JYS917684:JYS917689 JOW917684:JOW917689 JFA917684:JFA917689 IVE917684:IVE917689 ILI917684:ILI917689 IBM917684:IBM917689 HRQ917684:HRQ917689 HHU917684:HHU917689 GXY917684:GXY917689 GOC917684:GOC917689 GEG917684:GEG917689 FUK917684:FUK917689 FKO917684:FKO917689 FAS917684:FAS917689 EQW917684:EQW917689 EHA917684:EHA917689 DXE917684:DXE917689 DNI917684:DNI917689 DDM917684:DDM917689 CTQ917684:CTQ917689 CJU917684:CJU917689 BZY917684:BZY917689 BQC917684:BQC917689 BGG917684:BGG917689 AWK917684:AWK917689 AMO917684:AMO917689 ACS917684:ACS917689 SW917684:SW917689 JA917684:JA917689 D917684:E917689 WVM852148:WVM852153 WLQ852148:WLQ852153 WBU852148:WBU852153 VRY852148:VRY852153 VIC852148:VIC852153 UYG852148:UYG852153 UOK852148:UOK852153 UEO852148:UEO852153 TUS852148:TUS852153 TKW852148:TKW852153 TBA852148:TBA852153 SRE852148:SRE852153 SHI852148:SHI852153 RXM852148:RXM852153 RNQ852148:RNQ852153 RDU852148:RDU852153 QTY852148:QTY852153 QKC852148:QKC852153 QAG852148:QAG852153 PQK852148:PQK852153 PGO852148:PGO852153 OWS852148:OWS852153 OMW852148:OMW852153 ODA852148:ODA852153 NTE852148:NTE852153 NJI852148:NJI852153 MZM852148:MZM852153 MPQ852148:MPQ852153 MFU852148:MFU852153 LVY852148:LVY852153 LMC852148:LMC852153 LCG852148:LCG852153 KSK852148:KSK852153 KIO852148:KIO852153 JYS852148:JYS852153 JOW852148:JOW852153 JFA852148:JFA852153 IVE852148:IVE852153 ILI852148:ILI852153 IBM852148:IBM852153 HRQ852148:HRQ852153 HHU852148:HHU852153 GXY852148:GXY852153 GOC852148:GOC852153 GEG852148:GEG852153 FUK852148:FUK852153 FKO852148:FKO852153 FAS852148:FAS852153 EQW852148:EQW852153 EHA852148:EHA852153 DXE852148:DXE852153 DNI852148:DNI852153 DDM852148:DDM852153 CTQ852148:CTQ852153 CJU852148:CJU852153 BZY852148:BZY852153 BQC852148:BQC852153 BGG852148:BGG852153 AWK852148:AWK852153 AMO852148:AMO852153 ACS852148:ACS852153 SW852148:SW852153 JA852148:JA852153 D852148:E852153 WVM786612:WVM786617 WLQ786612:WLQ786617 WBU786612:WBU786617 VRY786612:VRY786617 VIC786612:VIC786617 UYG786612:UYG786617 UOK786612:UOK786617 UEO786612:UEO786617 TUS786612:TUS786617 TKW786612:TKW786617 TBA786612:TBA786617 SRE786612:SRE786617 SHI786612:SHI786617 RXM786612:RXM786617 RNQ786612:RNQ786617 RDU786612:RDU786617 QTY786612:QTY786617 QKC786612:QKC786617 QAG786612:QAG786617 PQK786612:PQK786617 PGO786612:PGO786617 OWS786612:OWS786617 OMW786612:OMW786617 ODA786612:ODA786617 NTE786612:NTE786617 NJI786612:NJI786617 MZM786612:MZM786617 MPQ786612:MPQ786617 MFU786612:MFU786617 LVY786612:LVY786617 LMC786612:LMC786617 LCG786612:LCG786617 KSK786612:KSK786617 KIO786612:KIO786617 JYS786612:JYS786617 JOW786612:JOW786617 JFA786612:JFA786617 IVE786612:IVE786617 ILI786612:ILI786617 IBM786612:IBM786617 HRQ786612:HRQ786617 HHU786612:HHU786617 GXY786612:GXY786617 GOC786612:GOC786617 GEG786612:GEG786617 FUK786612:FUK786617 FKO786612:FKO786617 FAS786612:FAS786617 EQW786612:EQW786617 EHA786612:EHA786617 DXE786612:DXE786617 DNI786612:DNI786617 DDM786612:DDM786617 CTQ786612:CTQ786617 CJU786612:CJU786617 BZY786612:BZY786617 BQC786612:BQC786617 BGG786612:BGG786617 AWK786612:AWK786617 AMO786612:AMO786617 ACS786612:ACS786617 SW786612:SW786617 JA786612:JA786617 D786612:E786617 WVM721076:WVM721081 WLQ721076:WLQ721081 WBU721076:WBU721081 VRY721076:VRY721081 VIC721076:VIC721081 UYG721076:UYG721081 UOK721076:UOK721081 UEO721076:UEO721081 TUS721076:TUS721081 TKW721076:TKW721081 TBA721076:TBA721081 SRE721076:SRE721081 SHI721076:SHI721081 RXM721076:RXM721081 RNQ721076:RNQ721081 RDU721076:RDU721081 QTY721076:QTY721081 QKC721076:QKC721081 QAG721076:QAG721081 PQK721076:PQK721081 PGO721076:PGO721081 OWS721076:OWS721081 OMW721076:OMW721081 ODA721076:ODA721081 NTE721076:NTE721081 NJI721076:NJI721081 MZM721076:MZM721081 MPQ721076:MPQ721081 MFU721076:MFU721081 LVY721076:LVY721081 LMC721076:LMC721081 LCG721076:LCG721081 KSK721076:KSK721081 KIO721076:KIO721081 JYS721076:JYS721081 JOW721076:JOW721081 JFA721076:JFA721081 IVE721076:IVE721081 ILI721076:ILI721081 IBM721076:IBM721081 HRQ721076:HRQ721081 HHU721076:HHU721081 GXY721076:GXY721081 GOC721076:GOC721081 GEG721076:GEG721081 FUK721076:FUK721081 FKO721076:FKO721081 FAS721076:FAS721081 EQW721076:EQW721081 EHA721076:EHA721081 DXE721076:DXE721081 DNI721076:DNI721081 DDM721076:DDM721081 CTQ721076:CTQ721081 CJU721076:CJU721081 BZY721076:BZY721081 BQC721076:BQC721081 BGG721076:BGG721081 AWK721076:AWK721081 AMO721076:AMO721081 ACS721076:ACS721081 SW721076:SW721081 JA721076:JA721081 D721076:E721081 WVM655540:WVM655545 WLQ655540:WLQ655545 WBU655540:WBU655545 VRY655540:VRY655545 VIC655540:VIC655545 UYG655540:UYG655545 UOK655540:UOK655545 UEO655540:UEO655545 TUS655540:TUS655545 TKW655540:TKW655545 TBA655540:TBA655545 SRE655540:SRE655545 SHI655540:SHI655545 RXM655540:RXM655545 RNQ655540:RNQ655545 RDU655540:RDU655545 QTY655540:QTY655545 QKC655540:QKC655545 QAG655540:QAG655545 PQK655540:PQK655545 PGO655540:PGO655545 OWS655540:OWS655545 OMW655540:OMW655545 ODA655540:ODA655545 NTE655540:NTE655545 NJI655540:NJI655545 MZM655540:MZM655545 MPQ655540:MPQ655545 MFU655540:MFU655545 LVY655540:LVY655545 LMC655540:LMC655545 LCG655540:LCG655545 KSK655540:KSK655545 KIO655540:KIO655545 JYS655540:JYS655545 JOW655540:JOW655545 JFA655540:JFA655545 IVE655540:IVE655545 ILI655540:ILI655545 IBM655540:IBM655545 HRQ655540:HRQ655545 HHU655540:HHU655545 GXY655540:GXY655545 GOC655540:GOC655545 GEG655540:GEG655545 FUK655540:FUK655545 FKO655540:FKO655545 FAS655540:FAS655545 EQW655540:EQW655545 EHA655540:EHA655545 DXE655540:DXE655545 DNI655540:DNI655545 DDM655540:DDM655545 CTQ655540:CTQ655545 CJU655540:CJU655545 BZY655540:BZY655545 BQC655540:BQC655545 BGG655540:BGG655545 AWK655540:AWK655545 AMO655540:AMO655545 ACS655540:ACS655545 SW655540:SW655545 JA655540:JA655545 D655540:E655545 WVM590004:WVM590009 WLQ590004:WLQ590009 WBU590004:WBU590009 VRY590004:VRY590009 VIC590004:VIC590009 UYG590004:UYG590009 UOK590004:UOK590009 UEO590004:UEO590009 TUS590004:TUS590009 TKW590004:TKW590009 TBA590004:TBA590009 SRE590004:SRE590009 SHI590004:SHI590009 RXM590004:RXM590009 RNQ590004:RNQ590009 RDU590004:RDU590009 QTY590004:QTY590009 QKC590004:QKC590009 QAG590004:QAG590009 PQK590004:PQK590009 PGO590004:PGO590009 OWS590004:OWS590009 OMW590004:OMW590009 ODA590004:ODA590009 NTE590004:NTE590009 NJI590004:NJI590009 MZM590004:MZM590009 MPQ590004:MPQ590009 MFU590004:MFU590009 LVY590004:LVY590009 LMC590004:LMC590009 LCG590004:LCG590009 KSK590004:KSK590009 KIO590004:KIO590009 JYS590004:JYS590009 JOW590004:JOW590009 JFA590004:JFA590009 IVE590004:IVE590009 ILI590004:ILI590009 IBM590004:IBM590009 HRQ590004:HRQ590009 HHU590004:HHU590009 GXY590004:GXY590009 GOC590004:GOC590009 GEG590004:GEG590009 FUK590004:FUK590009 FKO590004:FKO590009 FAS590004:FAS590009 EQW590004:EQW590009 EHA590004:EHA590009 DXE590004:DXE590009 DNI590004:DNI590009 DDM590004:DDM590009 CTQ590004:CTQ590009 CJU590004:CJU590009 BZY590004:BZY590009 BQC590004:BQC590009 BGG590004:BGG590009 AWK590004:AWK590009 AMO590004:AMO590009 ACS590004:ACS590009 SW590004:SW590009 JA590004:JA590009 D590004:E590009 WVM524468:WVM524473 WLQ524468:WLQ524473 WBU524468:WBU524473 VRY524468:VRY524473 VIC524468:VIC524473 UYG524468:UYG524473 UOK524468:UOK524473 UEO524468:UEO524473 TUS524468:TUS524473 TKW524468:TKW524473 TBA524468:TBA524473 SRE524468:SRE524473 SHI524468:SHI524473 RXM524468:RXM524473 RNQ524468:RNQ524473 RDU524468:RDU524473 QTY524468:QTY524473 QKC524468:QKC524473 QAG524468:QAG524473 PQK524468:PQK524473 PGO524468:PGO524473 OWS524468:OWS524473 OMW524468:OMW524473 ODA524468:ODA524473 NTE524468:NTE524473 NJI524468:NJI524473 MZM524468:MZM524473 MPQ524468:MPQ524473 MFU524468:MFU524473 LVY524468:LVY524473 LMC524468:LMC524473 LCG524468:LCG524473 KSK524468:KSK524473 KIO524468:KIO524473 JYS524468:JYS524473 JOW524468:JOW524473 JFA524468:JFA524473 IVE524468:IVE524473 ILI524468:ILI524473 IBM524468:IBM524473 HRQ524468:HRQ524473 HHU524468:HHU524473 GXY524468:GXY524473 GOC524468:GOC524473 GEG524468:GEG524473 FUK524468:FUK524473 FKO524468:FKO524473 FAS524468:FAS524473 EQW524468:EQW524473 EHA524468:EHA524473 DXE524468:DXE524473 DNI524468:DNI524473 DDM524468:DDM524473 CTQ524468:CTQ524473 CJU524468:CJU524473 BZY524468:BZY524473 BQC524468:BQC524473 BGG524468:BGG524473 AWK524468:AWK524473 AMO524468:AMO524473 ACS524468:ACS524473 SW524468:SW524473 JA524468:JA524473 D524468:E524473 WVM458932:WVM458937 WLQ458932:WLQ458937 WBU458932:WBU458937 VRY458932:VRY458937 VIC458932:VIC458937 UYG458932:UYG458937 UOK458932:UOK458937 UEO458932:UEO458937 TUS458932:TUS458937 TKW458932:TKW458937 TBA458932:TBA458937 SRE458932:SRE458937 SHI458932:SHI458937 RXM458932:RXM458937 RNQ458932:RNQ458937 RDU458932:RDU458937 QTY458932:QTY458937 QKC458932:QKC458937 QAG458932:QAG458937 PQK458932:PQK458937 PGO458932:PGO458937 OWS458932:OWS458937 OMW458932:OMW458937 ODA458932:ODA458937 NTE458932:NTE458937 NJI458932:NJI458937 MZM458932:MZM458937 MPQ458932:MPQ458937 MFU458932:MFU458937 LVY458932:LVY458937 LMC458932:LMC458937 LCG458932:LCG458937 KSK458932:KSK458937 KIO458932:KIO458937 JYS458932:JYS458937 JOW458932:JOW458937 JFA458932:JFA458937 IVE458932:IVE458937 ILI458932:ILI458937 IBM458932:IBM458937 HRQ458932:HRQ458937 HHU458932:HHU458937 GXY458932:GXY458937 GOC458932:GOC458937 GEG458932:GEG458937 FUK458932:FUK458937 FKO458932:FKO458937 FAS458932:FAS458937 EQW458932:EQW458937 EHA458932:EHA458937 DXE458932:DXE458937 DNI458932:DNI458937 DDM458932:DDM458937 CTQ458932:CTQ458937 CJU458932:CJU458937 BZY458932:BZY458937 BQC458932:BQC458937 BGG458932:BGG458937 AWK458932:AWK458937 AMO458932:AMO458937 ACS458932:ACS458937 SW458932:SW458937 JA458932:JA458937 D458932:E458937 WVM393396:WVM393401 WLQ393396:WLQ393401 WBU393396:WBU393401 VRY393396:VRY393401 VIC393396:VIC393401 UYG393396:UYG393401 UOK393396:UOK393401 UEO393396:UEO393401 TUS393396:TUS393401 TKW393396:TKW393401 TBA393396:TBA393401 SRE393396:SRE393401 SHI393396:SHI393401 RXM393396:RXM393401 RNQ393396:RNQ393401 RDU393396:RDU393401 QTY393396:QTY393401 QKC393396:QKC393401 QAG393396:QAG393401 PQK393396:PQK393401 PGO393396:PGO393401 OWS393396:OWS393401 OMW393396:OMW393401 ODA393396:ODA393401 NTE393396:NTE393401 NJI393396:NJI393401 MZM393396:MZM393401 MPQ393396:MPQ393401 MFU393396:MFU393401 LVY393396:LVY393401 LMC393396:LMC393401 LCG393396:LCG393401 KSK393396:KSK393401 KIO393396:KIO393401 JYS393396:JYS393401 JOW393396:JOW393401 JFA393396:JFA393401 IVE393396:IVE393401 ILI393396:ILI393401 IBM393396:IBM393401 HRQ393396:HRQ393401 HHU393396:HHU393401 GXY393396:GXY393401 GOC393396:GOC393401 GEG393396:GEG393401 FUK393396:FUK393401 FKO393396:FKO393401 FAS393396:FAS393401 EQW393396:EQW393401 EHA393396:EHA393401 DXE393396:DXE393401 DNI393396:DNI393401 DDM393396:DDM393401 CTQ393396:CTQ393401 CJU393396:CJU393401 BZY393396:BZY393401 BQC393396:BQC393401 BGG393396:BGG393401 AWK393396:AWK393401 AMO393396:AMO393401 ACS393396:ACS393401 SW393396:SW393401 JA393396:JA393401 D393396:E393401 WVM327860:WVM327865 WLQ327860:WLQ327865 WBU327860:WBU327865 VRY327860:VRY327865 VIC327860:VIC327865 UYG327860:UYG327865 UOK327860:UOK327865 UEO327860:UEO327865 TUS327860:TUS327865 TKW327860:TKW327865 TBA327860:TBA327865 SRE327860:SRE327865 SHI327860:SHI327865 RXM327860:RXM327865 RNQ327860:RNQ327865 RDU327860:RDU327865 QTY327860:QTY327865 QKC327860:QKC327865 QAG327860:QAG327865 PQK327860:PQK327865 PGO327860:PGO327865 OWS327860:OWS327865 OMW327860:OMW327865 ODA327860:ODA327865 NTE327860:NTE327865 NJI327860:NJI327865 MZM327860:MZM327865 MPQ327860:MPQ327865 MFU327860:MFU327865 LVY327860:LVY327865 LMC327860:LMC327865 LCG327860:LCG327865 KSK327860:KSK327865 KIO327860:KIO327865 JYS327860:JYS327865 JOW327860:JOW327865 JFA327860:JFA327865 IVE327860:IVE327865 ILI327860:ILI327865 IBM327860:IBM327865 HRQ327860:HRQ327865 HHU327860:HHU327865 GXY327860:GXY327865 GOC327860:GOC327865 GEG327860:GEG327865 FUK327860:FUK327865 FKO327860:FKO327865 FAS327860:FAS327865 EQW327860:EQW327865 EHA327860:EHA327865 DXE327860:DXE327865 DNI327860:DNI327865 DDM327860:DDM327865 CTQ327860:CTQ327865 CJU327860:CJU327865 BZY327860:BZY327865 BQC327860:BQC327865 BGG327860:BGG327865 AWK327860:AWK327865 AMO327860:AMO327865 ACS327860:ACS327865 SW327860:SW327865 JA327860:JA327865 D327860:E327865 WVM262324:WVM262329 WLQ262324:WLQ262329 WBU262324:WBU262329 VRY262324:VRY262329 VIC262324:VIC262329 UYG262324:UYG262329 UOK262324:UOK262329 UEO262324:UEO262329 TUS262324:TUS262329 TKW262324:TKW262329 TBA262324:TBA262329 SRE262324:SRE262329 SHI262324:SHI262329 RXM262324:RXM262329 RNQ262324:RNQ262329 RDU262324:RDU262329 QTY262324:QTY262329 QKC262324:QKC262329 QAG262324:QAG262329 PQK262324:PQK262329 PGO262324:PGO262329 OWS262324:OWS262329 OMW262324:OMW262329 ODA262324:ODA262329 NTE262324:NTE262329 NJI262324:NJI262329 MZM262324:MZM262329 MPQ262324:MPQ262329 MFU262324:MFU262329 LVY262324:LVY262329 LMC262324:LMC262329 LCG262324:LCG262329 KSK262324:KSK262329 KIO262324:KIO262329 JYS262324:JYS262329 JOW262324:JOW262329 JFA262324:JFA262329 IVE262324:IVE262329 ILI262324:ILI262329 IBM262324:IBM262329 HRQ262324:HRQ262329 HHU262324:HHU262329 GXY262324:GXY262329 GOC262324:GOC262329 GEG262324:GEG262329 FUK262324:FUK262329 FKO262324:FKO262329 FAS262324:FAS262329 EQW262324:EQW262329 EHA262324:EHA262329 DXE262324:DXE262329 DNI262324:DNI262329 DDM262324:DDM262329 CTQ262324:CTQ262329 CJU262324:CJU262329 BZY262324:BZY262329 BQC262324:BQC262329 BGG262324:BGG262329 AWK262324:AWK262329 AMO262324:AMO262329 ACS262324:ACS262329 SW262324:SW262329 JA262324:JA262329 D262324:E262329 WVM196788:WVM196793 WLQ196788:WLQ196793 WBU196788:WBU196793 VRY196788:VRY196793 VIC196788:VIC196793 UYG196788:UYG196793 UOK196788:UOK196793 UEO196788:UEO196793 TUS196788:TUS196793 TKW196788:TKW196793 TBA196788:TBA196793 SRE196788:SRE196793 SHI196788:SHI196793 RXM196788:RXM196793 RNQ196788:RNQ196793 RDU196788:RDU196793 QTY196788:QTY196793 QKC196788:QKC196793 QAG196788:QAG196793 PQK196788:PQK196793 PGO196788:PGO196793 OWS196788:OWS196793 OMW196788:OMW196793 ODA196788:ODA196793 NTE196788:NTE196793 NJI196788:NJI196793 MZM196788:MZM196793 MPQ196788:MPQ196793 MFU196788:MFU196793 LVY196788:LVY196793 LMC196788:LMC196793 LCG196788:LCG196793 KSK196788:KSK196793 KIO196788:KIO196793 JYS196788:JYS196793 JOW196788:JOW196793 JFA196788:JFA196793 IVE196788:IVE196793 ILI196788:ILI196793 IBM196788:IBM196793 HRQ196788:HRQ196793 HHU196788:HHU196793 GXY196788:GXY196793 GOC196788:GOC196793 GEG196788:GEG196793 FUK196788:FUK196793 FKO196788:FKO196793 FAS196788:FAS196793 EQW196788:EQW196793 EHA196788:EHA196793 DXE196788:DXE196793 DNI196788:DNI196793 DDM196788:DDM196793 CTQ196788:CTQ196793 CJU196788:CJU196793 BZY196788:BZY196793 BQC196788:BQC196793 BGG196788:BGG196793 AWK196788:AWK196793 AMO196788:AMO196793 ACS196788:ACS196793 SW196788:SW196793 JA196788:JA196793 D196788:E196793 WVM131252:WVM131257 WLQ131252:WLQ131257 WBU131252:WBU131257 VRY131252:VRY131257 VIC131252:VIC131257 UYG131252:UYG131257 UOK131252:UOK131257 UEO131252:UEO131257 TUS131252:TUS131257 TKW131252:TKW131257 TBA131252:TBA131257 SRE131252:SRE131257 SHI131252:SHI131257 RXM131252:RXM131257 RNQ131252:RNQ131257 RDU131252:RDU131257 QTY131252:QTY131257 QKC131252:QKC131257 QAG131252:QAG131257 PQK131252:PQK131257 PGO131252:PGO131257 OWS131252:OWS131257 OMW131252:OMW131257 ODA131252:ODA131257 NTE131252:NTE131257 NJI131252:NJI131257 MZM131252:MZM131257 MPQ131252:MPQ131257 MFU131252:MFU131257 LVY131252:LVY131257 LMC131252:LMC131257 LCG131252:LCG131257 KSK131252:KSK131257 KIO131252:KIO131257 JYS131252:JYS131257 JOW131252:JOW131257 JFA131252:JFA131257 IVE131252:IVE131257 ILI131252:ILI131257 IBM131252:IBM131257 HRQ131252:HRQ131257 HHU131252:HHU131257 GXY131252:GXY131257 GOC131252:GOC131257 GEG131252:GEG131257 FUK131252:FUK131257 FKO131252:FKO131257 FAS131252:FAS131257 EQW131252:EQW131257 EHA131252:EHA131257 DXE131252:DXE131257 DNI131252:DNI131257 DDM131252:DDM131257 CTQ131252:CTQ131257 CJU131252:CJU131257 BZY131252:BZY131257 BQC131252:BQC131257 BGG131252:BGG131257 AWK131252:AWK131257 AMO131252:AMO131257 ACS131252:ACS131257 SW131252:SW131257 JA131252:JA131257 D131252:E131257 WVM65716:WVM65721 WLQ65716:WLQ65721 WBU65716:WBU65721 VRY65716:VRY65721 VIC65716:VIC65721 UYG65716:UYG65721 UOK65716:UOK65721 UEO65716:UEO65721 TUS65716:TUS65721 TKW65716:TKW65721 TBA65716:TBA65721 SRE65716:SRE65721 SHI65716:SHI65721 RXM65716:RXM65721 RNQ65716:RNQ65721 RDU65716:RDU65721 QTY65716:QTY65721 QKC65716:QKC65721 QAG65716:QAG65721 PQK65716:PQK65721 PGO65716:PGO65721 OWS65716:OWS65721 OMW65716:OMW65721 ODA65716:ODA65721 NTE65716:NTE65721 NJI65716:NJI65721 MZM65716:MZM65721 MPQ65716:MPQ65721 MFU65716:MFU65721 LVY65716:LVY65721 LMC65716:LMC65721 LCG65716:LCG65721 KSK65716:KSK65721 KIO65716:KIO65721 JYS65716:JYS65721 JOW65716:JOW65721 JFA65716:JFA65721 IVE65716:IVE65721 ILI65716:ILI65721 IBM65716:IBM65721 HRQ65716:HRQ65721 HHU65716:HHU65721 GXY65716:GXY65721 GOC65716:GOC65721 GEG65716:GEG65721 FUK65716:FUK65721 FKO65716:FKO65721 FAS65716:FAS65721 EQW65716:EQW65721 EHA65716:EHA65721 DXE65716:DXE65721 DNI65716:DNI65721 DDM65716:DDM65721 CTQ65716:CTQ65721 CJU65716:CJU65721 BZY65716:BZY65721 BQC65716:BQC65721 BGG65716:BGG65721 AWK65716:AWK65721 AMO65716:AMO65721 ACS65716:ACS65721 SW65716:SW65721 JA65716:JA65721 D65716:E65721 WVM983228:WVM983233 WLQ983228:WLQ983233 WBU983228:WBU983233 VRY983228:VRY983233 VIC983228:VIC983233 UYG983228:UYG983233 UOK983228:UOK983233 UEO983228:UEO983233 TUS983228:TUS983233 TKW983228:TKW983233 TBA983228:TBA983233 SRE983228:SRE983233 SHI983228:SHI983233 RXM983228:RXM983233 RNQ983228:RNQ983233 RDU983228:RDU983233 QTY983228:QTY983233 QKC983228:QKC983233 QAG983228:QAG983233 PQK983228:PQK983233 PGO983228:PGO983233 OWS983228:OWS983233 OMW983228:OMW983233 ODA983228:ODA983233 NTE983228:NTE983233 NJI983228:NJI983233 MZM983228:MZM983233 MPQ983228:MPQ983233 MFU983228:MFU983233 LVY983228:LVY983233 LMC983228:LMC983233 LCG983228:LCG983233 KSK983228:KSK983233 KIO983228:KIO983233 JYS983228:JYS983233 JOW983228:JOW983233 JFA983228:JFA983233 IVE983228:IVE983233 ILI983228:ILI983233 IBM983228:IBM983233 HRQ983228:HRQ983233 HHU983228:HHU983233 GXY983228:GXY983233 GOC983228:GOC983233 GEG983228:GEG983233 FUK983228:FUK983233 FKO983228:FKO983233 FAS983228:FAS983233 EQW983228:EQW983233 EHA983228:EHA983233 DXE983228:DXE983233 DNI983228:DNI983233 DDM983228:DDM983233 CTQ983228:CTQ983233 CJU983228:CJU983233 BZY983228:BZY983233 BQC983228:BQC983233 BGG983228:BGG983233 AWK983228:AWK983233 AMO983228:AMO983233 ACS983228:ACS983233 SW983228:SW983233 JA983228:JA983233 D983228:E983233 WVM917692:WVM917697 WLQ917692:WLQ917697 WBU917692:WBU917697 VRY917692:VRY917697 VIC917692:VIC917697 UYG917692:UYG917697 UOK917692:UOK917697 UEO917692:UEO917697 TUS917692:TUS917697 TKW917692:TKW917697 TBA917692:TBA917697 SRE917692:SRE917697 SHI917692:SHI917697 RXM917692:RXM917697 RNQ917692:RNQ917697 RDU917692:RDU917697 QTY917692:QTY917697 QKC917692:QKC917697 QAG917692:QAG917697 PQK917692:PQK917697 PGO917692:PGO917697 OWS917692:OWS917697 OMW917692:OMW917697 ODA917692:ODA917697 NTE917692:NTE917697 NJI917692:NJI917697 MZM917692:MZM917697 MPQ917692:MPQ917697 MFU917692:MFU917697 LVY917692:LVY917697 LMC917692:LMC917697 LCG917692:LCG917697 KSK917692:KSK917697 KIO917692:KIO917697 JYS917692:JYS917697 JOW917692:JOW917697 JFA917692:JFA917697 IVE917692:IVE917697 ILI917692:ILI917697 IBM917692:IBM917697 HRQ917692:HRQ917697 HHU917692:HHU917697 GXY917692:GXY917697 GOC917692:GOC917697 GEG917692:GEG917697 FUK917692:FUK917697 FKO917692:FKO917697 FAS917692:FAS917697 EQW917692:EQW917697 EHA917692:EHA917697 DXE917692:DXE917697 DNI917692:DNI917697 DDM917692:DDM917697 CTQ917692:CTQ917697 CJU917692:CJU917697 BZY917692:BZY917697 BQC917692:BQC917697 BGG917692:BGG917697 AWK917692:AWK917697 AMO917692:AMO917697 ACS917692:ACS917697 SW917692:SW917697 JA917692:JA917697 D917692:E917697 WVM852156:WVM852161 WLQ852156:WLQ852161 WBU852156:WBU852161 VRY852156:VRY852161 VIC852156:VIC852161 UYG852156:UYG852161 UOK852156:UOK852161 UEO852156:UEO852161 TUS852156:TUS852161 TKW852156:TKW852161 TBA852156:TBA852161 SRE852156:SRE852161 SHI852156:SHI852161 RXM852156:RXM852161 RNQ852156:RNQ852161 RDU852156:RDU852161 QTY852156:QTY852161 QKC852156:QKC852161 QAG852156:QAG852161 PQK852156:PQK852161 PGO852156:PGO852161 OWS852156:OWS852161 OMW852156:OMW852161 ODA852156:ODA852161 NTE852156:NTE852161 NJI852156:NJI852161 MZM852156:MZM852161 MPQ852156:MPQ852161 MFU852156:MFU852161 LVY852156:LVY852161 LMC852156:LMC852161 LCG852156:LCG852161 KSK852156:KSK852161 KIO852156:KIO852161 JYS852156:JYS852161 JOW852156:JOW852161 JFA852156:JFA852161 IVE852156:IVE852161 ILI852156:ILI852161 IBM852156:IBM852161 HRQ852156:HRQ852161 HHU852156:HHU852161 GXY852156:GXY852161 GOC852156:GOC852161 GEG852156:GEG852161 FUK852156:FUK852161 FKO852156:FKO852161 FAS852156:FAS852161 EQW852156:EQW852161 EHA852156:EHA852161 DXE852156:DXE852161 DNI852156:DNI852161 DDM852156:DDM852161 CTQ852156:CTQ852161 CJU852156:CJU852161 BZY852156:BZY852161 BQC852156:BQC852161 BGG852156:BGG852161 AWK852156:AWK852161 AMO852156:AMO852161 ACS852156:ACS852161 SW852156:SW852161 JA852156:JA852161 D852156:E852161 WVM786620:WVM786625 WLQ786620:WLQ786625 WBU786620:WBU786625 VRY786620:VRY786625 VIC786620:VIC786625 UYG786620:UYG786625 UOK786620:UOK786625 UEO786620:UEO786625 TUS786620:TUS786625 TKW786620:TKW786625 TBA786620:TBA786625 SRE786620:SRE786625 SHI786620:SHI786625 RXM786620:RXM786625 RNQ786620:RNQ786625 RDU786620:RDU786625 QTY786620:QTY786625 QKC786620:QKC786625 QAG786620:QAG786625 PQK786620:PQK786625 PGO786620:PGO786625 OWS786620:OWS786625 OMW786620:OMW786625 ODA786620:ODA786625 NTE786620:NTE786625 NJI786620:NJI786625 MZM786620:MZM786625 MPQ786620:MPQ786625 MFU786620:MFU786625 LVY786620:LVY786625 LMC786620:LMC786625 LCG786620:LCG786625 KSK786620:KSK786625 KIO786620:KIO786625 JYS786620:JYS786625 JOW786620:JOW786625 JFA786620:JFA786625 IVE786620:IVE786625 ILI786620:ILI786625 IBM786620:IBM786625 HRQ786620:HRQ786625 HHU786620:HHU786625 GXY786620:GXY786625 GOC786620:GOC786625 GEG786620:GEG786625 FUK786620:FUK786625 FKO786620:FKO786625 FAS786620:FAS786625 EQW786620:EQW786625 EHA786620:EHA786625 DXE786620:DXE786625 DNI786620:DNI786625 DDM786620:DDM786625 CTQ786620:CTQ786625 CJU786620:CJU786625 BZY786620:BZY786625 BQC786620:BQC786625 BGG786620:BGG786625 AWK786620:AWK786625 AMO786620:AMO786625 ACS786620:ACS786625 SW786620:SW786625 JA786620:JA786625 D786620:E786625 WVM721084:WVM721089 WLQ721084:WLQ721089 WBU721084:WBU721089 VRY721084:VRY721089 VIC721084:VIC721089 UYG721084:UYG721089 UOK721084:UOK721089 UEO721084:UEO721089 TUS721084:TUS721089 TKW721084:TKW721089 TBA721084:TBA721089 SRE721084:SRE721089 SHI721084:SHI721089 RXM721084:RXM721089 RNQ721084:RNQ721089 RDU721084:RDU721089 QTY721084:QTY721089 QKC721084:QKC721089 QAG721084:QAG721089 PQK721084:PQK721089 PGO721084:PGO721089 OWS721084:OWS721089 OMW721084:OMW721089 ODA721084:ODA721089 NTE721084:NTE721089 NJI721084:NJI721089 MZM721084:MZM721089 MPQ721084:MPQ721089 MFU721084:MFU721089 LVY721084:LVY721089 LMC721084:LMC721089 LCG721084:LCG721089 KSK721084:KSK721089 KIO721084:KIO721089 JYS721084:JYS721089 JOW721084:JOW721089 JFA721084:JFA721089 IVE721084:IVE721089 ILI721084:ILI721089 IBM721084:IBM721089 HRQ721084:HRQ721089 HHU721084:HHU721089 GXY721084:GXY721089 GOC721084:GOC721089 GEG721084:GEG721089 FUK721084:FUK721089 FKO721084:FKO721089 FAS721084:FAS721089 EQW721084:EQW721089 EHA721084:EHA721089 DXE721084:DXE721089 DNI721084:DNI721089 DDM721084:DDM721089 CTQ721084:CTQ721089 CJU721084:CJU721089 BZY721084:BZY721089 BQC721084:BQC721089 BGG721084:BGG721089 AWK721084:AWK721089 AMO721084:AMO721089 ACS721084:ACS721089 SW721084:SW721089 JA721084:JA721089 D721084:E721089 WVM655548:WVM655553 WLQ655548:WLQ655553 WBU655548:WBU655553 VRY655548:VRY655553 VIC655548:VIC655553 UYG655548:UYG655553 UOK655548:UOK655553 UEO655548:UEO655553 TUS655548:TUS655553 TKW655548:TKW655553 TBA655548:TBA655553 SRE655548:SRE655553 SHI655548:SHI655553 RXM655548:RXM655553 RNQ655548:RNQ655553 RDU655548:RDU655553 QTY655548:QTY655553 QKC655548:QKC655553 QAG655548:QAG655553 PQK655548:PQK655553 PGO655548:PGO655553 OWS655548:OWS655553 OMW655548:OMW655553 ODA655548:ODA655553 NTE655548:NTE655553 NJI655548:NJI655553 MZM655548:MZM655553 MPQ655548:MPQ655553 MFU655548:MFU655553 LVY655548:LVY655553 LMC655548:LMC655553 LCG655548:LCG655553 KSK655548:KSK655553 KIO655548:KIO655553 JYS655548:JYS655553 JOW655548:JOW655553 JFA655548:JFA655553 IVE655548:IVE655553 ILI655548:ILI655553 IBM655548:IBM655553 HRQ655548:HRQ655553 HHU655548:HHU655553 GXY655548:GXY655553 GOC655548:GOC655553 GEG655548:GEG655553 FUK655548:FUK655553 FKO655548:FKO655553 FAS655548:FAS655553 EQW655548:EQW655553 EHA655548:EHA655553 DXE655548:DXE655553 DNI655548:DNI655553 DDM655548:DDM655553 CTQ655548:CTQ655553 CJU655548:CJU655553 BZY655548:BZY655553 BQC655548:BQC655553 BGG655548:BGG655553 AWK655548:AWK655553 AMO655548:AMO655553 ACS655548:ACS655553 SW655548:SW655553 JA655548:JA655553 D655548:E655553 WVM590012:WVM590017 WLQ590012:WLQ590017 WBU590012:WBU590017 VRY590012:VRY590017 VIC590012:VIC590017 UYG590012:UYG590017 UOK590012:UOK590017 UEO590012:UEO590017 TUS590012:TUS590017 TKW590012:TKW590017 TBA590012:TBA590017 SRE590012:SRE590017 SHI590012:SHI590017 RXM590012:RXM590017 RNQ590012:RNQ590017 RDU590012:RDU590017 QTY590012:QTY590017 QKC590012:QKC590017 QAG590012:QAG590017 PQK590012:PQK590017 PGO590012:PGO590017 OWS590012:OWS590017 OMW590012:OMW590017 ODA590012:ODA590017 NTE590012:NTE590017 NJI590012:NJI590017 MZM590012:MZM590017 MPQ590012:MPQ590017 MFU590012:MFU590017 LVY590012:LVY590017 LMC590012:LMC590017 LCG590012:LCG590017 KSK590012:KSK590017 KIO590012:KIO590017 JYS590012:JYS590017 JOW590012:JOW590017 JFA590012:JFA590017 IVE590012:IVE590017 ILI590012:ILI590017 IBM590012:IBM590017 HRQ590012:HRQ590017 HHU590012:HHU590017 GXY590012:GXY590017 GOC590012:GOC590017 GEG590012:GEG590017 FUK590012:FUK590017 FKO590012:FKO590017 FAS590012:FAS590017 EQW590012:EQW590017 EHA590012:EHA590017 DXE590012:DXE590017 DNI590012:DNI590017 DDM590012:DDM590017 CTQ590012:CTQ590017 CJU590012:CJU590017 BZY590012:BZY590017 BQC590012:BQC590017 BGG590012:BGG590017 AWK590012:AWK590017 AMO590012:AMO590017 ACS590012:ACS590017 SW590012:SW590017 JA590012:JA590017 D590012:E590017 WVM524476:WVM524481 WLQ524476:WLQ524481 WBU524476:WBU524481 VRY524476:VRY524481 VIC524476:VIC524481 UYG524476:UYG524481 UOK524476:UOK524481 UEO524476:UEO524481 TUS524476:TUS524481 TKW524476:TKW524481 TBA524476:TBA524481 SRE524476:SRE524481 SHI524476:SHI524481 RXM524476:RXM524481 RNQ524476:RNQ524481 RDU524476:RDU524481 QTY524476:QTY524481 QKC524476:QKC524481 QAG524476:QAG524481 PQK524476:PQK524481 PGO524476:PGO524481 OWS524476:OWS524481 OMW524476:OMW524481 ODA524476:ODA524481 NTE524476:NTE524481 NJI524476:NJI524481 MZM524476:MZM524481 MPQ524476:MPQ524481 MFU524476:MFU524481 LVY524476:LVY524481 LMC524476:LMC524481 LCG524476:LCG524481 KSK524476:KSK524481 KIO524476:KIO524481 JYS524476:JYS524481 JOW524476:JOW524481 JFA524476:JFA524481 IVE524476:IVE524481 ILI524476:ILI524481 IBM524476:IBM524481 HRQ524476:HRQ524481 HHU524476:HHU524481 GXY524476:GXY524481 GOC524476:GOC524481 GEG524476:GEG524481 FUK524476:FUK524481 FKO524476:FKO524481 FAS524476:FAS524481 EQW524476:EQW524481 EHA524476:EHA524481 DXE524476:DXE524481 DNI524476:DNI524481 DDM524476:DDM524481 CTQ524476:CTQ524481 CJU524476:CJU524481 BZY524476:BZY524481 BQC524476:BQC524481 BGG524476:BGG524481 AWK524476:AWK524481 AMO524476:AMO524481 ACS524476:ACS524481 SW524476:SW524481 JA524476:JA524481 D524476:E524481 WVM458940:WVM458945 WLQ458940:WLQ458945 WBU458940:WBU458945 VRY458940:VRY458945 VIC458940:VIC458945 UYG458940:UYG458945 UOK458940:UOK458945 UEO458940:UEO458945 TUS458940:TUS458945 TKW458940:TKW458945 TBA458940:TBA458945 SRE458940:SRE458945 SHI458940:SHI458945 RXM458940:RXM458945 RNQ458940:RNQ458945 RDU458940:RDU458945 QTY458940:QTY458945 QKC458940:QKC458945 QAG458940:QAG458945 PQK458940:PQK458945 PGO458940:PGO458945 OWS458940:OWS458945 OMW458940:OMW458945 ODA458940:ODA458945 NTE458940:NTE458945 NJI458940:NJI458945 MZM458940:MZM458945 MPQ458940:MPQ458945 MFU458940:MFU458945 LVY458940:LVY458945 LMC458940:LMC458945 LCG458940:LCG458945 KSK458940:KSK458945 KIO458940:KIO458945 JYS458940:JYS458945 JOW458940:JOW458945 JFA458940:JFA458945 IVE458940:IVE458945 ILI458940:ILI458945 IBM458940:IBM458945 HRQ458940:HRQ458945 HHU458940:HHU458945 GXY458940:GXY458945 GOC458940:GOC458945 GEG458940:GEG458945 FUK458940:FUK458945 FKO458940:FKO458945 FAS458940:FAS458945 EQW458940:EQW458945 EHA458940:EHA458945 DXE458940:DXE458945 DNI458940:DNI458945 DDM458940:DDM458945 CTQ458940:CTQ458945 CJU458940:CJU458945 BZY458940:BZY458945 BQC458940:BQC458945 BGG458940:BGG458945 AWK458940:AWK458945 AMO458940:AMO458945 ACS458940:ACS458945 SW458940:SW458945 JA458940:JA458945 D458940:E458945 WVM393404:WVM393409 WLQ393404:WLQ393409 WBU393404:WBU393409 VRY393404:VRY393409 VIC393404:VIC393409 UYG393404:UYG393409 UOK393404:UOK393409 UEO393404:UEO393409 TUS393404:TUS393409 TKW393404:TKW393409 TBA393404:TBA393409 SRE393404:SRE393409 SHI393404:SHI393409 RXM393404:RXM393409 RNQ393404:RNQ393409 RDU393404:RDU393409 QTY393404:QTY393409 QKC393404:QKC393409 QAG393404:QAG393409 PQK393404:PQK393409 PGO393404:PGO393409 OWS393404:OWS393409 OMW393404:OMW393409 ODA393404:ODA393409 NTE393404:NTE393409 NJI393404:NJI393409 MZM393404:MZM393409 MPQ393404:MPQ393409 MFU393404:MFU393409 LVY393404:LVY393409 LMC393404:LMC393409 LCG393404:LCG393409 KSK393404:KSK393409 KIO393404:KIO393409 JYS393404:JYS393409 JOW393404:JOW393409 JFA393404:JFA393409 IVE393404:IVE393409 ILI393404:ILI393409 IBM393404:IBM393409 HRQ393404:HRQ393409 HHU393404:HHU393409 GXY393404:GXY393409 GOC393404:GOC393409 GEG393404:GEG393409 FUK393404:FUK393409 FKO393404:FKO393409 FAS393404:FAS393409 EQW393404:EQW393409 EHA393404:EHA393409 DXE393404:DXE393409 DNI393404:DNI393409 DDM393404:DDM393409 CTQ393404:CTQ393409 CJU393404:CJU393409 BZY393404:BZY393409 BQC393404:BQC393409 BGG393404:BGG393409 AWK393404:AWK393409 AMO393404:AMO393409 ACS393404:ACS393409 SW393404:SW393409 JA393404:JA393409 D393404:E393409 WVM327868:WVM327873 WLQ327868:WLQ327873 WBU327868:WBU327873 VRY327868:VRY327873 VIC327868:VIC327873 UYG327868:UYG327873 UOK327868:UOK327873 UEO327868:UEO327873 TUS327868:TUS327873 TKW327868:TKW327873 TBA327868:TBA327873 SRE327868:SRE327873 SHI327868:SHI327873 RXM327868:RXM327873 RNQ327868:RNQ327873 RDU327868:RDU327873 QTY327868:QTY327873 QKC327868:QKC327873 QAG327868:QAG327873 PQK327868:PQK327873 PGO327868:PGO327873 OWS327868:OWS327873 OMW327868:OMW327873 ODA327868:ODA327873 NTE327868:NTE327873 NJI327868:NJI327873 MZM327868:MZM327873 MPQ327868:MPQ327873 MFU327868:MFU327873 LVY327868:LVY327873 LMC327868:LMC327873 LCG327868:LCG327873 KSK327868:KSK327873 KIO327868:KIO327873 JYS327868:JYS327873 JOW327868:JOW327873 JFA327868:JFA327873 IVE327868:IVE327873 ILI327868:ILI327873 IBM327868:IBM327873 HRQ327868:HRQ327873 HHU327868:HHU327873 GXY327868:GXY327873 GOC327868:GOC327873 GEG327868:GEG327873 FUK327868:FUK327873 FKO327868:FKO327873 FAS327868:FAS327873 EQW327868:EQW327873 EHA327868:EHA327873 DXE327868:DXE327873 DNI327868:DNI327873 DDM327868:DDM327873 CTQ327868:CTQ327873 CJU327868:CJU327873 BZY327868:BZY327873 BQC327868:BQC327873 BGG327868:BGG327873 AWK327868:AWK327873 AMO327868:AMO327873 ACS327868:ACS327873 SW327868:SW327873 JA327868:JA327873 D327868:E327873 WVM262332:WVM262337 WLQ262332:WLQ262337 WBU262332:WBU262337 VRY262332:VRY262337 VIC262332:VIC262337 UYG262332:UYG262337 UOK262332:UOK262337 UEO262332:UEO262337 TUS262332:TUS262337 TKW262332:TKW262337 TBA262332:TBA262337 SRE262332:SRE262337 SHI262332:SHI262337 RXM262332:RXM262337 RNQ262332:RNQ262337 RDU262332:RDU262337 QTY262332:QTY262337 QKC262332:QKC262337 QAG262332:QAG262337 PQK262332:PQK262337 PGO262332:PGO262337 OWS262332:OWS262337 OMW262332:OMW262337 ODA262332:ODA262337 NTE262332:NTE262337 NJI262332:NJI262337 MZM262332:MZM262337 MPQ262332:MPQ262337 MFU262332:MFU262337 LVY262332:LVY262337 LMC262332:LMC262337 LCG262332:LCG262337 KSK262332:KSK262337 KIO262332:KIO262337 JYS262332:JYS262337 JOW262332:JOW262337 JFA262332:JFA262337 IVE262332:IVE262337 ILI262332:ILI262337 IBM262332:IBM262337 HRQ262332:HRQ262337 HHU262332:HHU262337 GXY262332:GXY262337 GOC262332:GOC262337 GEG262332:GEG262337 FUK262332:FUK262337 FKO262332:FKO262337 FAS262332:FAS262337 EQW262332:EQW262337 EHA262332:EHA262337 DXE262332:DXE262337 DNI262332:DNI262337 DDM262332:DDM262337 CTQ262332:CTQ262337 CJU262332:CJU262337 BZY262332:BZY262337 BQC262332:BQC262337 BGG262332:BGG262337 AWK262332:AWK262337 AMO262332:AMO262337 ACS262332:ACS262337 SW262332:SW262337 JA262332:JA262337 D262332:E262337 WVM196796:WVM196801 WLQ196796:WLQ196801 WBU196796:WBU196801 VRY196796:VRY196801 VIC196796:VIC196801 UYG196796:UYG196801 UOK196796:UOK196801 UEO196796:UEO196801 TUS196796:TUS196801 TKW196796:TKW196801 TBA196796:TBA196801 SRE196796:SRE196801 SHI196796:SHI196801 RXM196796:RXM196801 RNQ196796:RNQ196801 RDU196796:RDU196801 QTY196796:QTY196801 QKC196796:QKC196801 QAG196796:QAG196801 PQK196796:PQK196801 PGO196796:PGO196801 OWS196796:OWS196801 OMW196796:OMW196801 ODA196796:ODA196801 NTE196796:NTE196801 NJI196796:NJI196801 MZM196796:MZM196801 MPQ196796:MPQ196801 MFU196796:MFU196801 LVY196796:LVY196801 LMC196796:LMC196801 LCG196796:LCG196801 KSK196796:KSK196801 KIO196796:KIO196801 JYS196796:JYS196801 JOW196796:JOW196801 JFA196796:JFA196801 IVE196796:IVE196801 ILI196796:ILI196801 IBM196796:IBM196801 HRQ196796:HRQ196801 HHU196796:HHU196801 GXY196796:GXY196801 GOC196796:GOC196801 GEG196796:GEG196801 FUK196796:FUK196801 FKO196796:FKO196801 FAS196796:FAS196801 EQW196796:EQW196801 EHA196796:EHA196801 DXE196796:DXE196801 DNI196796:DNI196801 DDM196796:DDM196801 CTQ196796:CTQ196801 CJU196796:CJU196801 BZY196796:BZY196801 BQC196796:BQC196801 BGG196796:BGG196801 AWK196796:AWK196801 AMO196796:AMO196801 ACS196796:ACS196801 SW196796:SW196801 JA196796:JA196801 D196796:E196801 WVM131260:WVM131265 WLQ131260:WLQ131265 WBU131260:WBU131265 VRY131260:VRY131265 VIC131260:VIC131265 UYG131260:UYG131265 UOK131260:UOK131265 UEO131260:UEO131265 TUS131260:TUS131265 TKW131260:TKW131265 TBA131260:TBA131265 SRE131260:SRE131265 SHI131260:SHI131265 RXM131260:RXM131265 RNQ131260:RNQ131265 RDU131260:RDU131265 QTY131260:QTY131265 QKC131260:QKC131265 QAG131260:QAG131265 PQK131260:PQK131265 PGO131260:PGO131265 OWS131260:OWS131265 OMW131260:OMW131265 ODA131260:ODA131265 NTE131260:NTE131265 NJI131260:NJI131265 MZM131260:MZM131265 MPQ131260:MPQ131265 MFU131260:MFU131265 LVY131260:LVY131265 LMC131260:LMC131265 LCG131260:LCG131265 KSK131260:KSK131265 KIO131260:KIO131265 JYS131260:JYS131265 JOW131260:JOW131265 JFA131260:JFA131265 IVE131260:IVE131265 ILI131260:ILI131265 IBM131260:IBM131265 HRQ131260:HRQ131265 HHU131260:HHU131265 GXY131260:GXY131265 GOC131260:GOC131265 GEG131260:GEG131265 FUK131260:FUK131265 FKO131260:FKO131265 FAS131260:FAS131265 EQW131260:EQW131265 EHA131260:EHA131265 DXE131260:DXE131265 DNI131260:DNI131265 DDM131260:DDM131265 CTQ131260:CTQ131265 CJU131260:CJU131265 BZY131260:BZY131265 BQC131260:BQC131265 BGG131260:BGG131265 AWK131260:AWK131265 AMO131260:AMO131265 ACS131260:ACS131265 SW131260:SW131265 JA131260:JA131265 D131260:E131265 WVM65724:WVM65729 WLQ65724:WLQ65729 WBU65724:WBU65729 VRY65724:VRY65729 VIC65724:VIC65729 UYG65724:UYG65729 UOK65724:UOK65729 UEO65724:UEO65729 TUS65724:TUS65729 TKW65724:TKW65729 TBA65724:TBA65729 SRE65724:SRE65729 SHI65724:SHI65729 RXM65724:RXM65729 RNQ65724:RNQ65729 RDU65724:RDU65729 QTY65724:QTY65729 QKC65724:QKC65729 QAG65724:QAG65729 PQK65724:PQK65729 PGO65724:PGO65729 OWS65724:OWS65729 OMW65724:OMW65729 ODA65724:ODA65729 NTE65724:NTE65729 NJI65724:NJI65729 MZM65724:MZM65729 MPQ65724:MPQ65729 MFU65724:MFU65729 LVY65724:LVY65729 LMC65724:LMC65729 LCG65724:LCG65729 KSK65724:KSK65729 KIO65724:KIO65729 JYS65724:JYS65729 JOW65724:JOW65729 JFA65724:JFA65729 IVE65724:IVE65729 ILI65724:ILI65729 IBM65724:IBM65729 HRQ65724:HRQ65729 HHU65724:HHU65729 GXY65724:GXY65729 GOC65724:GOC65729 GEG65724:GEG65729 FUK65724:FUK65729 FKO65724:FKO65729 FAS65724:FAS65729 EQW65724:EQW65729 EHA65724:EHA65729 DXE65724:DXE65729 DNI65724:DNI65729 DDM65724:DDM65729 CTQ65724:CTQ65729 CJU65724:CJU65729 BZY65724:BZY65729 BQC65724:BQC65729 BGG65724:BGG65729 AWK65724:AWK65729 AMO65724:AMO65729 ACS65724:ACS65729 SW65724:SW65729 JA65724:JA65729 D65724:E65729 WVM983236:WVM983241 WLQ983236:WLQ983241 WBU983236:WBU983241 VRY983236:VRY983241 VIC983236:VIC983241 UYG983236:UYG983241 UOK983236:UOK983241 UEO983236:UEO983241 TUS983236:TUS983241 TKW983236:TKW983241 TBA983236:TBA983241 SRE983236:SRE983241 SHI983236:SHI983241 RXM983236:RXM983241 RNQ983236:RNQ983241 RDU983236:RDU983241 QTY983236:QTY983241 QKC983236:QKC983241 QAG983236:QAG983241 PQK983236:PQK983241 PGO983236:PGO983241 OWS983236:OWS983241 OMW983236:OMW983241 ODA983236:ODA983241 NTE983236:NTE983241 NJI983236:NJI983241 MZM983236:MZM983241 MPQ983236:MPQ983241 MFU983236:MFU983241 LVY983236:LVY983241 LMC983236:LMC983241 LCG983236:LCG983241 KSK983236:KSK983241 KIO983236:KIO983241 JYS983236:JYS983241 JOW983236:JOW983241 JFA983236:JFA983241 IVE983236:IVE983241 ILI983236:ILI983241 IBM983236:IBM983241 HRQ983236:HRQ983241 HHU983236:HHU983241 GXY983236:GXY983241 GOC983236:GOC983241 GEG983236:GEG983241 FUK983236:FUK983241 FKO983236:FKO983241 FAS983236:FAS983241 EQW983236:EQW983241 EHA983236:EHA983241 DXE983236:DXE983241 DNI983236:DNI983241 DDM983236:DDM983241 CTQ983236:CTQ983241 CJU983236:CJU983241 BZY983236:BZY983241 BQC983236:BQC983241 BGG983236:BGG983241 AWK983236:AWK983241 AMO983236:AMO983241 ACS983236:ACS983241 SW983236:SW983241 JA983236:JA983241 D983236:E983241 WVM917700:WVM917705 WLQ917700:WLQ917705 WBU917700:WBU917705 VRY917700:VRY917705 VIC917700:VIC917705 UYG917700:UYG917705 UOK917700:UOK917705 UEO917700:UEO917705 TUS917700:TUS917705 TKW917700:TKW917705 TBA917700:TBA917705 SRE917700:SRE917705 SHI917700:SHI917705 RXM917700:RXM917705 RNQ917700:RNQ917705 RDU917700:RDU917705 QTY917700:QTY917705 QKC917700:QKC917705 QAG917700:QAG917705 PQK917700:PQK917705 PGO917700:PGO917705 OWS917700:OWS917705 OMW917700:OMW917705 ODA917700:ODA917705 NTE917700:NTE917705 NJI917700:NJI917705 MZM917700:MZM917705 MPQ917700:MPQ917705 MFU917700:MFU917705 LVY917700:LVY917705 LMC917700:LMC917705 LCG917700:LCG917705 KSK917700:KSK917705 KIO917700:KIO917705 JYS917700:JYS917705 JOW917700:JOW917705 JFA917700:JFA917705 IVE917700:IVE917705 ILI917700:ILI917705 IBM917700:IBM917705 HRQ917700:HRQ917705 HHU917700:HHU917705 GXY917700:GXY917705 GOC917700:GOC917705 GEG917700:GEG917705 FUK917700:FUK917705 FKO917700:FKO917705 FAS917700:FAS917705 EQW917700:EQW917705 EHA917700:EHA917705 DXE917700:DXE917705 DNI917700:DNI917705 DDM917700:DDM917705 CTQ917700:CTQ917705 CJU917700:CJU917705 BZY917700:BZY917705 BQC917700:BQC917705 BGG917700:BGG917705 AWK917700:AWK917705 AMO917700:AMO917705 ACS917700:ACS917705 SW917700:SW917705 JA917700:JA917705 D917700:E917705 WVM852164:WVM852169 WLQ852164:WLQ852169 WBU852164:WBU852169 VRY852164:VRY852169 VIC852164:VIC852169 UYG852164:UYG852169 UOK852164:UOK852169 UEO852164:UEO852169 TUS852164:TUS852169 TKW852164:TKW852169 TBA852164:TBA852169 SRE852164:SRE852169 SHI852164:SHI852169 RXM852164:RXM852169 RNQ852164:RNQ852169 RDU852164:RDU852169 QTY852164:QTY852169 QKC852164:QKC852169 QAG852164:QAG852169 PQK852164:PQK852169 PGO852164:PGO852169 OWS852164:OWS852169 OMW852164:OMW852169 ODA852164:ODA852169 NTE852164:NTE852169 NJI852164:NJI852169 MZM852164:MZM852169 MPQ852164:MPQ852169 MFU852164:MFU852169 LVY852164:LVY852169 LMC852164:LMC852169 LCG852164:LCG852169 KSK852164:KSK852169 KIO852164:KIO852169 JYS852164:JYS852169 JOW852164:JOW852169 JFA852164:JFA852169 IVE852164:IVE852169 ILI852164:ILI852169 IBM852164:IBM852169 HRQ852164:HRQ852169 HHU852164:HHU852169 GXY852164:GXY852169 GOC852164:GOC852169 GEG852164:GEG852169 FUK852164:FUK852169 FKO852164:FKO852169 FAS852164:FAS852169 EQW852164:EQW852169 EHA852164:EHA852169 DXE852164:DXE852169 DNI852164:DNI852169 DDM852164:DDM852169 CTQ852164:CTQ852169 CJU852164:CJU852169 BZY852164:BZY852169 BQC852164:BQC852169 BGG852164:BGG852169 AWK852164:AWK852169 AMO852164:AMO852169 ACS852164:ACS852169 SW852164:SW852169 JA852164:JA852169 D852164:E852169 WVM786628:WVM786633 WLQ786628:WLQ786633 WBU786628:WBU786633 VRY786628:VRY786633 VIC786628:VIC786633 UYG786628:UYG786633 UOK786628:UOK786633 UEO786628:UEO786633 TUS786628:TUS786633 TKW786628:TKW786633 TBA786628:TBA786633 SRE786628:SRE786633 SHI786628:SHI786633 RXM786628:RXM786633 RNQ786628:RNQ786633 RDU786628:RDU786633 QTY786628:QTY786633 QKC786628:QKC786633 QAG786628:QAG786633 PQK786628:PQK786633 PGO786628:PGO786633 OWS786628:OWS786633 OMW786628:OMW786633 ODA786628:ODA786633 NTE786628:NTE786633 NJI786628:NJI786633 MZM786628:MZM786633 MPQ786628:MPQ786633 MFU786628:MFU786633 LVY786628:LVY786633 LMC786628:LMC786633 LCG786628:LCG786633 KSK786628:KSK786633 KIO786628:KIO786633 JYS786628:JYS786633 JOW786628:JOW786633 JFA786628:JFA786633 IVE786628:IVE786633 ILI786628:ILI786633 IBM786628:IBM786633 HRQ786628:HRQ786633 HHU786628:HHU786633 GXY786628:GXY786633 GOC786628:GOC786633 GEG786628:GEG786633 FUK786628:FUK786633 FKO786628:FKO786633 FAS786628:FAS786633 EQW786628:EQW786633 EHA786628:EHA786633 DXE786628:DXE786633 DNI786628:DNI786633 DDM786628:DDM786633 CTQ786628:CTQ786633 CJU786628:CJU786633 BZY786628:BZY786633 BQC786628:BQC786633 BGG786628:BGG786633 AWK786628:AWK786633 AMO786628:AMO786633 ACS786628:ACS786633 SW786628:SW786633 JA786628:JA786633 D786628:E786633 WVM721092:WVM721097 WLQ721092:WLQ721097 WBU721092:WBU721097 VRY721092:VRY721097 VIC721092:VIC721097 UYG721092:UYG721097 UOK721092:UOK721097 UEO721092:UEO721097 TUS721092:TUS721097 TKW721092:TKW721097 TBA721092:TBA721097 SRE721092:SRE721097 SHI721092:SHI721097 RXM721092:RXM721097 RNQ721092:RNQ721097 RDU721092:RDU721097 QTY721092:QTY721097 QKC721092:QKC721097 QAG721092:QAG721097 PQK721092:PQK721097 PGO721092:PGO721097 OWS721092:OWS721097 OMW721092:OMW721097 ODA721092:ODA721097 NTE721092:NTE721097 NJI721092:NJI721097 MZM721092:MZM721097 MPQ721092:MPQ721097 MFU721092:MFU721097 LVY721092:LVY721097 LMC721092:LMC721097 LCG721092:LCG721097 KSK721092:KSK721097 KIO721092:KIO721097 JYS721092:JYS721097 JOW721092:JOW721097 JFA721092:JFA721097 IVE721092:IVE721097 ILI721092:ILI721097 IBM721092:IBM721097 HRQ721092:HRQ721097 HHU721092:HHU721097 GXY721092:GXY721097 GOC721092:GOC721097 GEG721092:GEG721097 FUK721092:FUK721097 FKO721092:FKO721097 FAS721092:FAS721097 EQW721092:EQW721097 EHA721092:EHA721097 DXE721092:DXE721097 DNI721092:DNI721097 DDM721092:DDM721097 CTQ721092:CTQ721097 CJU721092:CJU721097 BZY721092:BZY721097 BQC721092:BQC721097 BGG721092:BGG721097 AWK721092:AWK721097 AMO721092:AMO721097 ACS721092:ACS721097 SW721092:SW721097 JA721092:JA721097 D721092:E721097 WVM655556:WVM655561 WLQ655556:WLQ655561 WBU655556:WBU655561 VRY655556:VRY655561 VIC655556:VIC655561 UYG655556:UYG655561 UOK655556:UOK655561 UEO655556:UEO655561 TUS655556:TUS655561 TKW655556:TKW655561 TBA655556:TBA655561 SRE655556:SRE655561 SHI655556:SHI655561 RXM655556:RXM655561 RNQ655556:RNQ655561 RDU655556:RDU655561 QTY655556:QTY655561 QKC655556:QKC655561 QAG655556:QAG655561 PQK655556:PQK655561 PGO655556:PGO655561 OWS655556:OWS655561 OMW655556:OMW655561 ODA655556:ODA655561 NTE655556:NTE655561 NJI655556:NJI655561 MZM655556:MZM655561 MPQ655556:MPQ655561 MFU655556:MFU655561 LVY655556:LVY655561 LMC655556:LMC655561 LCG655556:LCG655561 KSK655556:KSK655561 KIO655556:KIO655561 JYS655556:JYS655561 JOW655556:JOW655561 JFA655556:JFA655561 IVE655556:IVE655561 ILI655556:ILI655561 IBM655556:IBM655561 HRQ655556:HRQ655561 HHU655556:HHU655561 GXY655556:GXY655561 GOC655556:GOC655561 GEG655556:GEG655561 FUK655556:FUK655561 FKO655556:FKO655561 FAS655556:FAS655561 EQW655556:EQW655561 EHA655556:EHA655561 DXE655556:DXE655561 DNI655556:DNI655561 DDM655556:DDM655561 CTQ655556:CTQ655561 CJU655556:CJU655561 BZY655556:BZY655561 BQC655556:BQC655561 BGG655556:BGG655561 AWK655556:AWK655561 AMO655556:AMO655561 ACS655556:ACS655561 SW655556:SW655561 JA655556:JA655561 D655556:E655561 WVM590020:WVM590025 WLQ590020:WLQ590025 WBU590020:WBU590025 VRY590020:VRY590025 VIC590020:VIC590025 UYG590020:UYG590025 UOK590020:UOK590025 UEO590020:UEO590025 TUS590020:TUS590025 TKW590020:TKW590025 TBA590020:TBA590025 SRE590020:SRE590025 SHI590020:SHI590025 RXM590020:RXM590025 RNQ590020:RNQ590025 RDU590020:RDU590025 QTY590020:QTY590025 QKC590020:QKC590025 QAG590020:QAG590025 PQK590020:PQK590025 PGO590020:PGO590025 OWS590020:OWS590025 OMW590020:OMW590025 ODA590020:ODA590025 NTE590020:NTE590025 NJI590020:NJI590025 MZM590020:MZM590025 MPQ590020:MPQ590025 MFU590020:MFU590025 LVY590020:LVY590025 LMC590020:LMC590025 LCG590020:LCG590025 KSK590020:KSK590025 KIO590020:KIO590025 JYS590020:JYS590025 JOW590020:JOW590025 JFA590020:JFA590025 IVE590020:IVE590025 ILI590020:ILI590025 IBM590020:IBM590025 HRQ590020:HRQ590025 HHU590020:HHU590025 GXY590020:GXY590025 GOC590020:GOC590025 GEG590020:GEG590025 FUK590020:FUK590025 FKO590020:FKO590025 FAS590020:FAS590025 EQW590020:EQW590025 EHA590020:EHA590025 DXE590020:DXE590025 DNI590020:DNI590025 DDM590020:DDM590025 CTQ590020:CTQ590025 CJU590020:CJU590025 BZY590020:BZY590025 BQC590020:BQC590025 BGG590020:BGG590025 AWK590020:AWK590025 AMO590020:AMO590025 ACS590020:ACS590025 SW590020:SW590025 JA590020:JA590025 D590020:E590025 WVM524484:WVM524489 WLQ524484:WLQ524489 WBU524484:WBU524489 VRY524484:VRY524489 VIC524484:VIC524489 UYG524484:UYG524489 UOK524484:UOK524489 UEO524484:UEO524489 TUS524484:TUS524489 TKW524484:TKW524489 TBA524484:TBA524489 SRE524484:SRE524489 SHI524484:SHI524489 RXM524484:RXM524489 RNQ524484:RNQ524489 RDU524484:RDU524489 QTY524484:QTY524489 QKC524484:QKC524489 QAG524484:QAG524489 PQK524484:PQK524489 PGO524484:PGO524489 OWS524484:OWS524489 OMW524484:OMW524489 ODA524484:ODA524489 NTE524484:NTE524489 NJI524484:NJI524489 MZM524484:MZM524489 MPQ524484:MPQ524489 MFU524484:MFU524489 LVY524484:LVY524489 LMC524484:LMC524489 LCG524484:LCG524489 KSK524484:KSK524489 KIO524484:KIO524489 JYS524484:JYS524489 JOW524484:JOW524489 JFA524484:JFA524489 IVE524484:IVE524489 ILI524484:ILI524489 IBM524484:IBM524489 HRQ524484:HRQ524489 HHU524484:HHU524489 GXY524484:GXY524489 GOC524484:GOC524489 GEG524484:GEG524489 FUK524484:FUK524489 FKO524484:FKO524489 FAS524484:FAS524489 EQW524484:EQW524489 EHA524484:EHA524489 DXE524484:DXE524489 DNI524484:DNI524489 DDM524484:DDM524489 CTQ524484:CTQ524489 CJU524484:CJU524489 BZY524484:BZY524489 BQC524484:BQC524489 BGG524484:BGG524489 AWK524484:AWK524489 AMO524484:AMO524489 ACS524484:ACS524489 SW524484:SW524489 JA524484:JA524489 D524484:E524489 WVM458948:WVM458953 WLQ458948:WLQ458953 WBU458948:WBU458953 VRY458948:VRY458953 VIC458948:VIC458953 UYG458948:UYG458953 UOK458948:UOK458953 UEO458948:UEO458953 TUS458948:TUS458953 TKW458948:TKW458953 TBA458948:TBA458953 SRE458948:SRE458953 SHI458948:SHI458953 RXM458948:RXM458953 RNQ458948:RNQ458953 RDU458948:RDU458953 QTY458948:QTY458953 QKC458948:QKC458953 QAG458948:QAG458953 PQK458948:PQK458953 PGO458948:PGO458953 OWS458948:OWS458953 OMW458948:OMW458953 ODA458948:ODA458953 NTE458948:NTE458953 NJI458948:NJI458953 MZM458948:MZM458953 MPQ458948:MPQ458953 MFU458948:MFU458953 LVY458948:LVY458953 LMC458948:LMC458953 LCG458948:LCG458953 KSK458948:KSK458953 KIO458948:KIO458953 JYS458948:JYS458953 JOW458948:JOW458953 JFA458948:JFA458953 IVE458948:IVE458953 ILI458948:ILI458953 IBM458948:IBM458953 HRQ458948:HRQ458953 HHU458948:HHU458953 GXY458948:GXY458953 GOC458948:GOC458953 GEG458948:GEG458953 FUK458948:FUK458953 FKO458948:FKO458953 FAS458948:FAS458953 EQW458948:EQW458953 EHA458948:EHA458953 DXE458948:DXE458953 DNI458948:DNI458953 DDM458948:DDM458953 CTQ458948:CTQ458953 CJU458948:CJU458953 BZY458948:BZY458953 BQC458948:BQC458953 BGG458948:BGG458953 AWK458948:AWK458953 AMO458948:AMO458953 ACS458948:ACS458953 SW458948:SW458953 JA458948:JA458953 D458948:E458953 WVM393412:WVM393417 WLQ393412:WLQ393417 WBU393412:WBU393417 VRY393412:VRY393417 VIC393412:VIC393417 UYG393412:UYG393417 UOK393412:UOK393417 UEO393412:UEO393417 TUS393412:TUS393417 TKW393412:TKW393417 TBA393412:TBA393417 SRE393412:SRE393417 SHI393412:SHI393417 RXM393412:RXM393417 RNQ393412:RNQ393417 RDU393412:RDU393417 QTY393412:QTY393417 QKC393412:QKC393417 QAG393412:QAG393417 PQK393412:PQK393417 PGO393412:PGO393417 OWS393412:OWS393417 OMW393412:OMW393417 ODA393412:ODA393417 NTE393412:NTE393417 NJI393412:NJI393417 MZM393412:MZM393417 MPQ393412:MPQ393417 MFU393412:MFU393417 LVY393412:LVY393417 LMC393412:LMC393417 LCG393412:LCG393417 KSK393412:KSK393417 KIO393412:KIO393417 JYS393412:JYS393417 JOW393412:JOW393417 JFA393412:JFA393417 IVE393412:IVE393417 ILI393412:ILI393417 IBM393412:IBM393417 HRQ393412:HRQ393417 HHU393412:HHU393417 GXY393412:GXY393417 GOC393412:GOC393417 GEG393412:GEG393417 FUK393412:FUK393417 FKO393412:FKO393417 FAS393412:FAS393417 EQW393412:EQW393417 EHA393412:EHA393417 DXE393412:DXE393417 DNI393412:DNI393417 DDM393412:DDM393417 CTQ393412:CTQ393417 CJU393412:CJU393417 BZY393412:BZY393417 BQC393412:BQC393417 BGG393412:BGG393417 AWK393412:AWK393417 AMO393412:AMO393417 ACS393412:ACS393417 SW393412:SW393417 JA393412:JA393417 D393412:E393417 WVM327876:WVM327881 WLQ327876:WLQ327881 WBU327876:WBU327881 VRY327876:VRY327881 VIC327876:VIC327881 UYG327876:UYG327881 UOK327876:UOK327881 UEO327876:UEO327881 TUS327876:TUS327881 TKW327876:TKW327881 TBA327876:TBA327881 SRE327876:SRE327881 SHI327876:SHI327881 RXM327876:RXM327881 RNQ327876:RNQ327881 RDU327876:RDU327881 QTY327876:QTY327881 QKC327876:QKC327881 QAG327876:QAG327881 PQK327876:PQK327881 PGO327876:PGO327881 OWS327876:OWS327881 OMW327876:OMW327881 ODA327876:ODA327881 NTE327876:NTE327881 NJI327876:NJI327881 MZM327876:MZM327881 MPQ327876:MPQ327881 MFU327876:MFU327881 LVY327876:LVY327881 LMC327876:LMC327881 LCG327876:LCG327881 KSK327876:KSK327881 KIO327876:KIO327881 JYS327876:JYS327881 JOW327876:JOW327881 JFA327876:JFA327881 IVE327876:IVE327881 ILI327876:ILI327881 IBM327876:IBM327881 HRQ327876:HRQ327881 HHU327876:HHU327881 GXY327876:GXY327881 GOC327876:GOC327881 GEG327876:GEG327881 FUK327876:FUK327881 FKO327876:FKO327881 FAS327876:FAS327881 EQW327876:EQW327881 EHA327876:EHA327881 DXE327876:DXE327881 DNI327876:DNI327881 DDM327876:DDM327881 CTQ327876:CTQ327881 CJU327876:CJU327881 BZY327876:BZY327881 BQC327876:BQC327881 BGG327876:BGG327881 AWK327876:AWK327881 AMO327876:AMO327881 ACS327876:ACS327881 SW327876:SW327881 JA327876:JA327881 D327876:E327881 WVM262340:WVM262345 WLQ262340:WLQ262345 WBU262340:WBU262345 VRY262340:VRY262345 VIC262340:VIC262345 UYG262340:UYG262345 UOK262340:UOK262345 UEO262340:UEO262345 TUS262340:TUS262345 TKW262340:TKW262345 TBA262340:TBA262345 SRE262340:SRE262345 SHI262340:SHI262345 RXM262340:RXM262345 RNQ262340:RNQ262345 RDU262340:RDU262345 QTY262340:QTY262345 QKC262340:QKC262345 QAG262340:QAG262345 PQK262340:PQK262345 PGO262340:PGO262345 OWS262340:OWS262345 OMW262340:OMW262345 ODA262340:ODA262345 NTE262340:NTE262345 NJI262340:NJI262345 MZM262340:MZM262345 MPQ262340:MPQ262345 MFU262340:MFU262345 LVY262340:LVY262345 LMC262340:LMC262345 LCG262340:LCG262345 KSK262340:KSK262345 KIO262340:KIO262345 JYS262340:JYS262345 JOW262340:JOW262345 JFA262340:JFA262345 IVE262340:IVE262345 ILI262340:ILI262345 IBM262340:IBM262345 HRQ262340:HRQ262345 HHU262340:HHU262345 GXY262340:GXY262345 GOC262340:GOC262345 GEG262340:GEG262345 FUK262340:FUK262345 FKO262340:FKO262345 FAS262340:FAS262345 EQW262340:EQW262345 EHA262340:EHA262345 DXE262340:DXE262345 DNI262340:DNI262345 DDM262340:DDM262345 CTQ262340:CTQ262345 CJU262340:CJU262345 BZY262340:BZY262345 BQC262340:BQC262345 BGG262340:BGG262345 AWK262340:AWK262345 AMO262340:AMO262345 ACS262340:ACS262345 SW262340:SW262345 JA262340:JA262345 D262340:E262345 WVM196804:WVM196809 WLQ196804:WLQ196809 WBU196804:WBU196809 VRY196804:VRY196809 VIC196804:VIC196809 UYG196804:UYG196809 UOK196804:UOK196809 UEO196804:UEO196809 TUS196804:TUS196809 TKW196804:TKW196809 TBA196804:TBA196809 SRE196804:SRE196809 SHI196804:SHI196809 RXM196804:RXM196809 RNQ196804:RNQ196809 RDU196804:RDU196809 QTY196804:QTY196809 QKC196804:QKC196809 QAG196804:QAG196809 PQK196804:PQK196809 PGO196804:PGO196809 OWS196804:OWS196809 OMW196804:OMW196809 ODA196804:ODA196809 NTE196804:NTE196809 NJI196804:NJI196809 MZM196804:MZM196809 MPQ196804:MPQ196809 MFU196804:MFU196809 LVY196804:LVY196809 LMC196804:LMC196809 LCG196804:LCG196809 KSK196804:KSK196809 KIO196804:KIO196809 JYS196804:JYS196809 JOW196804:JOW196809 JFA196804:JFA196809 IVE196804:IVE196809 ILI196804:ILI196809 IBM196804:IBM196809 HRQ196804:HRQ196809 HHU196804:HHU196809 GXY196804:GXY196809 GOC196804:GOC196809 GEG196804:GEG196809 FUK196804:FUK196809 FKO196804:FKO196809 FAS196804:FAS196809 EQW196804:EQW196809 EHA196804:EHA196809 DXE196804:DXE196809 DNI196804:DNI196809 DDM196804:DDM196809 CTQ196804:CTQ196809 CJU196804:CJU196809 BZY196804:BZY196809 BQC196804:BQC196809 BGG196804:BGG196809 AWK196804:AWK196809 AMO196804:AMO196809 ACS196804:ACS196809 SW196804:SW196809 JA196804:JA196809 D196804:E196809 WVM131268:WVM131273 WLQ131268:WLQ131273 WBU131268:WBU131273 VRY131268:VRY131273 VIC131268:VIC131273 UYG131268:UYG131273 UOK131268:UOK131273 UEO131268:UEO131273 TUS131268:TUS131273 TKW131268:TKW131273 TBA131268:TBA131273 SRE131268:SRE131273 SHI131268:SHI131273 RXM131268:RXM131273 RNQ131268:RNQ131273 RDU131268:RDU131273 QTY131268:QTY131273 QKC131268:QKC131273 QAG131268:QAG131273 PQK131268:PQK131273 PGO131268:PGO131273 OWS131268:OWS131273 OMW131268:OMW131273 ODA131268:ODA131273 NTE131268:NTE131273 NJI131268:NJI131273 MZM131268:MZM131273 MPQ131268:MPQ131273 MFU131268:MFU131273 LVY131268:LVY131273 LMC131268:LMC131273 LCG131268:LCG131273 KSK131268:KSK131273 KIO131268:KIO131273 JYS131268:JYS131273 JOW131268:JOW131273 JFA131268:JFA131273 IVE131268:IVE131273 ILI131268:ILI131273 IBM131268:IBM131273 HRQ131268:HRQ131273 HHU131268:HHU131273 GXY131268:GXY131273 GOC131268:GOC131273 GEG131268:GEG131273 FUK131268:FUK131273 FKO131268:FKO131273 FAS131268:FAS131273 EQW131268:EQW131273 EHA131268:EHA131273 DXE131268:DXE131273 DNI131268:DNI131273 DDM131268:DDM131273 CTQ131268:CTQ131273 CJU131268:CJU131273 BZY131268:BZY131273 BQC131268:BQC131273 BGG131268:BGG131273 AWK131268:AWK131273 AMO131268:AMO131273 ACS131268:ACS131273 SW131268:SW131273 JA131268:JA131273 D131268:E131273 WVM65732:WVM65737 WLQ65732:WLQ65737 WBU65732:WBU65737 VRY65732:VRY65737 VIC65732:VIC65737 UYG65732:UYG65737 UOK65732:UOK65737 UEO65732:UEO65737 TUS65732:TUS65737 TKW65732:TKW65737 TBA65732:TBA65737 SRE65732:SRE65737 SHI65732:SHI65737 RXM65732:RXM65737 RNQ65732:RNQ65737 RDU65732:RDU65737 QTY65732:QTY65737 QKC65732:QKC65737 QAG65732:QAG65737 PQK65732:PQK65737 PGO65732:PGO65737 OWS65732:OWS65737 OMW65732:OMW65737 ODA65732:ODA65737 NTE65732:NTE65737 NJI65732:NJI65737 MZM65732:MZM65737 MPQ65732:MPQ65737 MFU65732:MFU65737 LVY65732:LVY65737 LMC65732:LMC65737 LCG65732:LCG65737 KSK65732:KSK65737 KIO65732:KIO65737 JYS65732:JYS65737 JOW65732:JOW65737 JFA65732:JFA65737 IVE65732:IVE65737 ILI65732:ILI65737 IBM65732:IBM65737 HRQ65732:HRQ65737 HHU65732:HHU65737 GXY65732:GXY65737 GOC65732:GOC65737 GEG65732:GEG65737 FUK65732:FUK65737 FKO65732:FKO65737 FAS65732:FAS65737 EQW65732:EQW65737 EHA65732:EHA65737 DXE65732:DXE65737 DNI65732:DNI65737 DDM65732:DDM65737 CTQ65732:CTQ65737 CJU65732:CJU65737 BZY65732:BZY65737 BQC65732:BQC65737 BGG65732:BGG65737 AWK65732:AWK65737 AMO65732:AMO65737 ACS65732:ACS65737 SW65732:SW65737 JA65732:JA65737 D65732:E65737 WVM983164:WVM983169 WLQ983164:WLQ983169 WBU983164:WBU983169 VRY983164:VRY983169 VIC983164:VIC983169 UYG983164:UYG983169 UOK983164:UOK983169 UEO983164:UEO983169 TUS983164:TUS983169 TKW983164:TKW983169 TBA983164:TBA983169 SRE983164:SRE983169 SHI983164:SHI983169 RXM983164:RXM983169 RNQ983164:RNQ983169 RDU983164:RDU983169 QTY983164:QTY983169 QKC983164:QKC983169 QAG983164:QAG983169 PQK983164:PQK983169 PGO983164:PGO983169 OWS983164:OWS983169 OMW983164:OMW983169 ODA983164:ODA983169 NTE983164:NTE983169 NJI983164:NJI983169 MZM983164:MZM983169 MPQ983164:MPQ983169 MFU983164:MFU983169 LVY983164:LVY983169 LMC983164:LMC983169 LCG983164:LCG983169 KSK983164:KSK983169 KIO983164:KIO983169 JYS983164:JYS983169 JOW983164:JOW983169 JFA983164:JFA983169 IVE983164:IVE983169 ILI983164:ILI983169 IBM983164:IBM983169 HRQ983164:HRQ983169 HHU983164:HHU983169 GXY983164:GXY983169 GOC983164:GOC983169 GEG983164:GEG983169 FUK983164:FUK983169 FKO983164:FKO983169 FAS983164:FAS983169 EQW983164:EQW983169 EHA983164:EHA983169 DXE983164:DXE983169 DNI983164:DNI983169 DDM983164:DDM983169 CTQ983164:CTQ983169 CJU983164:CJU983169 BZY983164:BZY983169 BQC983164:BQC983169 BGG983164:BGG983169 AWK983164:AWK983169 AMO983164:AMO983169 ACS983164:ACS983169 SW983164:SW983169 JA983164:JA983169 D983164:E983169 WVM917628:WVM917633 WLQ917628:WLQ917633 WBU917628:WBU917633 VRY917628:VRY917633 VIC917628:VIC917633 UYG917628:UYG917633 UOK917628:UOK917633 UEO917628:UEO917633 TUS917628:TUS917633 TKW917628:TKW917633 TBA917628:TBA917633 SRE917628:SRE917633 SHI917628:SHI917633 RXM917628:RXM917633 RNQ917628:RNQ917633 RDU917628:RDU917633 QTY917628:QTY917633 QKC917628:QKC917633 QAG917628:QAG917633 PQK917628:PQK917633 PGO917628:PGO917633 OWS917628:OWS917633 OMW917628:OMW917633 ODA917628:ODA917633 NTE917628:NTE917633 NJI917628:NJI917633 MZM917628:MZM917633 MPQ917628:MPQ917633 MFU917628:MFU917633 LVY917628:LVY917633 LMC917628:LMC917633 LCG917628:LCG917633 KSK917628:KSK917633 KIO917628:KIO917633 JYS917628:JYS917633 JOW917628:JOW917633 JFA917628:JFA917633 IVE917628:IVE917633 ILI917628:ILI917633 IBM917628:IBM917633 HRQ917628:HRQ917633 HHU917628:HHU917633 GXY917628:GXY917633 GOC917628:GOC917633 GEG917628:GEG917633 FUK917628:FUK917633 FKO917628:FKO917633 FAS917628:FAS917633 EQW917628:EQW917633 EHA917628:EHA917633 DXE917628:DXE917633 DNI917628:DNI917633 DDM917628:DDM917633 CTQ917628:CTQ917633 CJU917628:CJU917633 BZY917628:BZY917633 BQC917628:BQC917633 BGG917628:BGG917633 AWK917628:AWK917633 AMO917628:AMO917633 ACS917628:ACS917633 SW917628:SW917633 JA917628:JA917633 D917628:E917633 WVM852092:WVM852097 WLQ852092:WLQ852097 WBU852092:WBU852097 VRY852092:VRY852097 VIC852092:VIC852097 UYG852092:UYG852097 UOK852092:UOK852097 UEO852092:UEO852097 TUS852092:TUS852097 TKW852092:TKW852097 TBA852092:TBA852097 SRE852092:SRE852097 SHI852092:SHI852097 RXM852092:RXM852097 RNQ852092:RNQ852097 RDU852092:RDU852097 QTY852092:QTY852097 QKC852092:QKC852097 QAG852092:QAG852097 PQK852092:PQK852097 PGO852092:PGO852097 OWS852092:OWS852097 OMW852092:OMW852097 ODA852092:ODA852097 NTE852092:NTE852097 NJI852092:NJI852097 MZM852092:MZM852097 MPQ852092:MPQ852097 MFU852092:MFU852097 LVY852092:LVY852097 LMC852092:LMC852097 LCG852092:LCG852097 KSK852092:KSK852097 KIO852092:KIO852097 JYS852092:JYS852097 JOW852092:JOW852097 JFA852092:JFA852097 IVE852092:IVE852097 ILI852092:ILI852097 IBM852092:IBM852097 HRQ852092:HRQ852097 HHU852092:HHU852097 GXY852092:GXY852097 GOC852092:GOC852097 GEG852092:GEG852097 FUK852092:FUK852097 FKO852092:FKO852097 FAS852092:FAS852097 EQW852092:EQW852097 EHA852092:EHA852097 DXE852092:DXE852097 DNI852092:DNI852097 DDM852092:DDM852097 CTQ852092:CTQ852097 CJU852092:CJU852097 BZY852092:BZY852097 BQC852092:BQC852097 BGG852092:BGG852097 AWK852092:AWK852097 AMO852092:AMO852097 ACS852092:ACS852097 SW852092:SW852097 JA852092:JA852097 D852092:E852097 WVM786556:WVM786561 WLQ786556:WLQ786561 WBU786556:WBU786561 VRY786556:VRY786561 VIC786556:VIC786561 UYG786556:UYG786561 UOK786556:UOK786561 UEO786556:UEO786561 TUS786556:TUS786561 TKW786556:TKW786561 TBA786556:TBA786561 SRE786556:SRE786561 SHI786556:SHI786561 RXM786556:RXM786561 RNQ786556:RNQ786561 RDU786556:RDU786561 QTY786556:QTY786561 QKC786556:QKC786561 QAG786556:QAG786561 PQK786556:PQK786561 PGO786556:PGO786561 OWS786556:OWS786561 OMW786556:OMW786561 ODA786556:ODA786561 NTE786556:NTE786561 NJI786556:NJI786561 MZM786556:MZM786561 MPQ786556:MPQ786561 MFU786556:MFU786561 LVY786556:LVY786561 LMC786556:LMC786561 LCG786556:LCG786561 KSK786556:KSK786561 KIO786556:KIO786561 JYS786556:JYS786561 JOW786556:JOW786561 JFA786556:JFA786561 IVE786556:IVE786561 ILI786556:ILI786561 IBM786556:IBM786561 HRQ786556:HRQ786561 HHU786556:HHU786561 GXY786556:GXY786561 GOC786556:GOC786561 GEG786556:GEG786561 FUK786556:FUK786561 FKO786556:FKO786561 FAS786556:FAS786561 EQW786556:EQW786561 EHA786556:EHA786561 DXE786556:DXE786561 DNI786556:DNI786561 DDM786556:DDM786561 CTQ786556:CTQ786561 CJU786556:CJU786561 BZY786556:BZY786561 BQC786556:BQC786561 BGG786556:BGG786561 AWK786556:AWK786561 AMO786556:AMO786561 ACS786556:ACS786561 SW786556:SW786561 JA786556:JA786561 D786556:E786561 WVM721020:WVM721025 WLQ721020:WLQ721025 WBU721020:WBU721025 VRY721020:VRY721025 VIC721020:VIC721025 UYG721020:UYG721025 UOK721020:UOK721025 UEO721020:UEO721025 TUS721020:TUS721025 TKW721020:TKW721025 TBA721020:TBA721025 SRE721020:SRE721025 SHI721020:SHI721025 RXM721020:RXM721025 RNQ721020:RNQ721025 RDU721020:RDU721025 QTY721020:QTY721025 QKC721020:QKC721025 QAG721020:QAG721025 PQK721020:PQK721025 PGO721020:PGO721025 OWS721020:OWS721025 OMW721020:OMW721025 ODA721020:ODA721025 NTE721020:NTE721025 NJI721020:NJI721025 MZM721020:MZM721025 MPQ721020:MPQ721025 MFU721020:MFU721025 LVY721020:LVY721025 LMC721020:LMC721025 LCG721020:LCG721025 KSK721020:KSK721025 KIO721020:KIO721025 JYS721020:JYS721025 JOW721020:JOW721025 JFA721020:JFA721025 IVE721020:IVE721025 ILI721020:ILI721025 IBM721020:IBM721025 HRQ721020:HRQ721025 HHU721020:HHU721025 GXY721020:GXY721025 GOC721020:GOC721025 GEG721020:GEG721025 FUK721020:FUK721025 FKO721020:FKO721025 FAS721020:FAS721025 EQW721020:EQW721025 EHA721020:EHA721025 DXE721020:DXE721025 DNI721020:DNI721025 DDM721020:DDM721025 CTQ721020:CTQ721025 CJU721020:CJU721025 BZY721020:BZY721025 BQC721020:BQC721025 BGG721020:BGG721025 AWK721020:AWK721025 AMO721020:AMO721025 ACS721020:ACS721025 SW721020:SW721025 JA721020:JA721025 D721020:E721025 WVM655484:WVM655489 WLQ655484:WLQ655489 WBU655484:WBU655489 VRY655484:VRY655489 VIC655484:VIC655489 UYG655484:UYG655489 UOK655484:UOK655489 UEO655484:UEO655489 TUS655484:TUS655489 TKW655484:TKW655489 TBA655484:TBA655489 SRE655484:SRE655489 SHI655484:SHI655489 RXM655484:RXM655489 RNQ655484:RNQ655489 RDU655484:RDU655489 QTY655484:QTY655489 QKC655484:QKC655489 QAG655484:QAG655489 PQK655484:PQK655489 PGO655484:PGO655489 OWS655484:OWS655489 OMW655484:OMW655489 ODA655484:ODA655489 NTE655484:NTE655489 NJI655484:NJI655489 MZM655484:MZM655489 MPQ655484:MPQ655489 MFU655484:MFU655489 LVY655484:LVY655489 LMC655484:LMC655489 LCG655484:LCG655489 KSK655484:KSK655489 KIO655484:KIO655489 JYS655484:JYS655489 JOW655484:JOW655489 JFA655484:JFA655489 IVE655484:IVE655489 ILI655484:ILI655489 IBM655484:IBM655489 HRQ655484:HRQ655489 HHU655484:HHU655489 GXY655484:GXY655489 GOC655484:GOC655489 GEG655484:GEG655489 FUK655484:FUK655489 FKO655484:FKO655489 FAS655484:FAS655489 EQW655484:EQW655489 EHA655484:EHA655489 DXE655484:DXE655489 DNI655484:DNI655489 DDM655484:DDM655489 CTQ655484:CTQ655489 CJU655484:CJU655489 BZY655484:BZY655489 BQC655484:BQC655489 BGG655484:BGG655489 AWK655484:AWK655489 AMO655484:AMO655489 ACS655484:ACS655489 SW655484:SW655489 JA655484:JA655489 D655484:E655489 WVM589948:WVM589953 WLQ589948:WLQ589953 WBU589948:WBU589953 VRY589948:VRY589953 VIC589948:VIC589953 UYG589948:UYG589953 UOK589948:UOK589953 UEO589948:UEO589953 TUS589948:TUS589953 TKW589948:TKW589953 TBA589948:TBA589953 SRE589948:SRE589953 SHI589948:SHI589953 RXM589948:RXM589953 RNQ589948:RNQ589953 RDU589948:RDU589953 QTY589948:QTY589953 QKC589948:QKC589953 QAG589948:QAG589953 PQK589948:PQK589953 PGO589948:PGO589953 OWS589948:OWS589953 OMW589948:OMW589953 ODA589948:ODA589953 NTE589948:NTE589953 NJI589948:NJI589953 MZM589948:MZM589953 MPQ589948:MPQ589953 MFU589948:MFU589953 LVY589948:LVY589953 LMC589948:LMC589953 LCG589948:LCG589953 KSK589948:KSK589953 KIO589948:KIO589953 JYS589948:JYS589953 JOW589948:JOW589953 JFA589948:JFA589953 IVE589948:IVE589953 ILI589948:ILI589953 IBM589948:IBM589953 HRQ589948:HRQ589953 HHU589948:HHU589953 GXY589948:GXY589953 GOC589948:GOC589953 GEG589948:GEG589953 FUK589948:FUK589953 FKO589948:FKO589953 FAS589948:FAS589953 EQW589948:EQW589953 EHA589948:EHA589953 DXE589948:DXE589953 DNI589948:DNI589953 DDM589948:DDM589953 CTQ589948:CTQ589953 CJU589948:CJU589953 BZY589948:BZY589953 BQC589948:BQC589953 BGG589948:BGG589953 AWK589948:AWK589953 AMO589948:AMO589953 ACS589948:ACS589953 SW589948:SW589953 JA589948:JA589953 D589948:E589953 WVM524412:WVM524417 WLQ524412:WLQ524417 WBU524412:WBU524417 VRY524412:VRY524417 VIC524412:VIC524417 UYG524412:UYG524417 UOK524412:UOK524417 UEO524412:UEO524417 TUS524412:TUS524417 TKW524412:TKW524417 TBA524412:TBA524417 SRE524412:SRE524417 SHI524412:SHI524417 RXM524412:RXM524417 RNQ524412:RNQ524417 RDU524412:RDU524417 QTY524412:QTY524417 QKC524412:QKC524417 QAG524412:QAG524417 PQK524412:PQK524417 PGO524412:PGO524417 OWS524412:OWS524417 OMW524412:OMW524417 ODA524412:ODA524417 NTE524412:NTE524417 NJI524412:NJI524417 MZM524412:MZM524417 MPQ524412:MPQ524417 MFU524412:MFU524417 LVY524412:LVY524417 LMC524412:LMC524417 LCG524412:LCG524417 KSK524412:KSK524417 KIO524412:KIO524417 JYS524412:JYS524417 JOW524412:JOW524417 JFA524412:JFA524417 IVE524412:IVE524417 ILI524412:ILI524417 IBM524412:IBM524417 HRQ524412:HRQ524417 HHU524412:HHU524417 GXY524412:GXY524417 GOC524412:GOC524417 GEG524412:GEG524417 FUK524412:FUK524417 FKO524412:FKO524417 FAS524412:FAS524417 EQW524412:EQW524417 EHA524412:EHA524417 DXE524412:DXE524417 DNI524412:DNI524417 DDM524412:DDM524417 CTQ524412:CTQ524417 CJU524412:CJU524417 BZY524412:BZY524417 BQC524412:BQC524417 BGG524412:BGG524417 AWK524412:AWK524417 AMO524412:AMO524417 ACS524412:ACS524417 SW524412:SW524417 JA524412:JA524417 D524412:E524417 WVM458876:WVM458881 WLQ458876:WLQ458881 WBU458876:WBU458881 VRY458876:VRY458881 VIC458876:VIC458881 UYG458876:UYG458881 UOK458876:UOK458881 UEO458876:UEO458881 TUS458876:TUS458881 TKW458876:TKW458881 TBA458876:TBA458881 SRE458876:SRE458881 SHI458876:SHI458881 RXM458876:RXM458881 RNQ458876:RNQ458881 RDU458876:RDU458881 QTY458876:QTY458881 QKC458876:QKC458881 QAG458876:QAG458881 PQK458876:PQK458881 PGO458876:PGO458881 OWS458876:OWS458881 OMW458876:OMW458881 ODA458876:ODA458881 NTE458876:NTE458881 NJI458876:NJI458881 MZM458876:MZM458881 MPQ458876:MPQ458881 MFU458876:MFU458881 LVY458876:LVY458881 LMC458876:LMC458881 LCG458876:LCG458881 KSK458876:KSK458881 KIO458876:KIO458881 JYS458876:JYS458881 JOW458876:JOW458881 JFA458876:JFA458881 IVE458876:IVE458881 ILI458876:ILI458881 IBM458876:IBM458881 HRQ458876:HRQ458881 HHU458876:HHU458881 GXY458876:GXY458881 GOC458876:GOC458881 GEG458876:GEG458881 FUK458876:FUK458881 FKO458876:FKO458881 FAS458876:FAS458881 EQW458876:EQW458881 EHA458876:EHA458881 DXE458876:DXE458881 DNI458876:DNI458881 DDM458876:DDM458881 CTQ458876:CTQ458881 CJU458876:CJU458881 BZY458876:BZY458881 BQC458876:BQC458881 BGG458876:BGG458881 AWK458876:AWK458881 AMO458876:AMO458881 ACS458876:ACS458881 SW458876:SW458881 JA458876:JA458881 D458876:E458881 WVM393340:WVM393345 WLQ393340:WLQ393345 WBU393340:WBU393345 VRY393340:VRY393345 VIC393340:VIC393345 UYG393340:UYG393345 UOK393340:UOK393345 UEO393340:UEO393345 TUS393340:TUS393345 TKW393340:TKW393345 TBA393340:TBA393345 SRE393340:SRE393345 SHI393340:SHI393345 RXM393340:RXM393345 RNQ393340:RNQ393345 RDU393340:RDU393345 QTY393340:QTY393345 QKC393340:QKC393345 QAG393340:QAG393345 PQK393340:PQK393345 PGO393340:PGO393345 OWS393340:OWS393345 OMW393340:OMW393345 ODA393340:ODA393345 NTE393340:NTE393345 NJI393340:NJI393345 MZM393340:MZM393345 MPQ393340:MPQ393345 MFU393340:MFU393345 LVY393340:LVY393345 LMC393340:LMC393345 LCG393340:LCG393345 KSK393340:KSK393345 KIO393340:KIO393345 JYS393340:JYS393345 JOW393340:JOW393345 JFA393340:JFA393345 IVE393340:IVE393345 ILI393340:ILI393345 IBM393340:IBM393345 HRQ393340:HRQ393345 HHU393340:HHU393345 GXY393340:GXY393345 GOC393340:GOC393345 GEG393340:GEG393345 FUK393340:FUK393345 FKO393340:FKO393345 FAS393340:FAS393345 EQW393340:EQW393345 EHA393340:EHA393345 DXE393340:DXE393345 DNI393340:DNI393345 DDM393340:DDM393345 CTQ393340:CTQ393345 CJU393340:CJU393345 BZY393340:BZY393345 BQC393340:BQC393345 BGG393340:BGG393345 AWK393340:AWK393345 AMO393340:AMO393345 ACS393340:ACS393345 SW393340:SW393345 JA393340:JA393345 D393340:E393345 WVM327804:WVM327809 WLQ327804:WLQ327809 WBU327804:WBU327809 VRY327804:VRY327809 VIC327804:VIC327809 UYG327804:UYG327809 UOK327804:UOK327809 UEO327804:UEO327809 TUS327804:TUS327809 TKW327804:TKW327809 TBA327804:TBA327809 SRE327804:SRE327809 SHI327804:SHI327809 RXM327804:RXM327809 RNQ327804:RNQ327809 RDU327804:RDU327809 QTY327804:QTY327809 QKC327804:QKC327809 QAG327804:QAG327809 PQK327804:PQK327809 PGO327804:PGO327809 OWS327804:OWS327809 OMW327804:OMW327809 ODA327804:ODA327809 NTE327804:NTE327809 NJI327804:NJI327809 MZM327804:MZM327809 MPQ327804:MPQ327809 MFU327804:MFU327809 LVY327804:LVY327809 LMC327804:LMC327809 LCG327804:LCG327809 KSK327804:KSK327809 KIO327804:KIO327809 JYS327804:JYS327809 JOW327804:JOW327809 JFA327804:JFA327809 IVE327804:IVE327809 ILI327804:ILI327809 IBM327804:IBM327809 HRQ327804:HRQ327809 HHU327804:HHU327809 GXY327804:GXY327809 GOC327804:GOC327809 GEG327804:GEG327809 FUK327804:FUK327809 FKO327804:FKO327809 FAS327804:FAS327809 EQW327804:EQW327809 EHA327804:EHA327809 DXE327804:DXE327809 DNI327804:DNI327809 DDM327804:DDM327809 CTQ327804:CTQ327809 CJU327804:CJU327809 BZY327804:BZY327809 BQC327804:BQC327809 BGG327804:BGG327809 AWK327804:AWK327809 AMO327804:AMO327809 ACS327804:ACS327809 SW327804:SW327809 JA327804:JA327809 D327804:E327809 WVM262268:WVM262273 WLQ262268:WLQ262273 WBU262268:WBU262273 VRY262268:VRY262273 VIC262268:VIC262273 UYG262268:UYG262273 UOK262268:UOK262273 UEO262268:UEO262273 TUS262268:TUS262273 TKW262268:TKW262273 TBA262268:TBA262273 SRE262268:SRE262273 SHI262268:SHI262273 RXM262268:RXM262273 RNQ262268:RNQ262273 RDU262268:RDU262273 QTY262268:QTY262273 QKC262268:QKC262273 QAG262268:QAG262273 PQK262268:PQK262273 PGO262268:PGO262273 OWS262268:OWS262273 OMW262268:OMW262273 ODA262268:ODA262273 NTE262268:NTE262273 NJI262268:NJI262273 MZM262268:MZM262273 MPQ262268:MPQ262273 MFU262268:MFU262273 LVY262268:LVY262273 LMC262268:LMC262273 LCG262268:LCG262273 KSK262268:KSK262273 KIO262268:KIO262273 JYS262268:JYS262273 JOW262268:JOW262273 JFA262268:JFA262273 IVE262268:IVE262273 ILI262268:ILI262273 IBM262268:IBM262273 HRQ262268:HRQ262273 HHU262268:HHU262273 GXY262268:GXY262273 GOC262268:GOC262273 GEG262268:GEG262273 FUK262268:FUK262273 FKO262268:FKO262273 FAS262268:FAS262273 EQW262268:EQW262273 EHA262268:EHA262273 DXE262268:DXE262273 DNI262268:DNI262273 DDM262268:DDM262273 CTQ262268:CTQ262273 CJU262268:CJU262273 BZY262268:BZY262273 BQC262268:BQC262273 BGG262268:BGG262273 AWK262268:AWK262273 AMO262268:AMO262273 ACS262268:ACS262273 SW262268:SW262273 JA262268:JA262273 D262268:E262273 WVM196732:WVM196737 WLQ196732:WLQ196737 WBU196732:WBU196737 VRY196732:VRY196737 VIC196732:VIC196737 UYG196732:UYG196737 UOK196732:UOK196737 UEO196732:UEO196737 TUS196732:TUS196737 TKW196732:TKW196737 TBA196732:TBA196737 SRE196732:SRE196737 SHI196732:SHI196737 RXM196732:RXM196737 RNQ196732:RNQ196737 RDU196732:RDU196737 QTY196732:QTY196737 QKC196732:QKC196737 QAG196732:QAG196737 PQK196732:PQK196737 PGO196732:PGO196737 OWS196732:OWS196737 OMW196732:OMW196737 ODA196732:ODA196737 NTE196732:NTE196737 NJI196732:NJI196737 MZM196732:MZM196737 MPQ196732:MPQ196737 MFU196732:MFU196737 LVY196732:LVY196737 LMC196732:LMC196737 LCG196732:LCG196737 KSK196732:KSK196737 KIO196732:KIO196737 JYS196732:JYS196737 JOW196732:JOW196737 JFA196732:JFA196737 IVE196732:IVE196737 ILI196732:ILI196737 IBM196732:IBM196737 HRQ196732:HRQ196737 HHU196732:HHU196737 GXY196732:GXY196737 GOC196732:GOC196737 GEG196732:GEG196737 FUK196732:FUK196737 FKO196732:FKO196737 FAS196732:FAS196737 EQW196732:EQW196737 EHA196732:EHA196737 DXE196732:DXE196737 DNI196732:DNI196737 DDM196732:DDM196737 CTQ196732:CTQ196737 CJU196732:CJU196737 BZY196732:BZY196737 BQC196732:BQC196737 BGG196732:BGG196737 AWK196732:AWK196737 AMO196732:AMO196737 ACS196732:ACS196737 SW196732:SW196737 JA196732:JA196737 D196732:E196737 WVM131196:WVM131201 WLQ131196:WLQ131201 WBU131196:WBU131201 VRY131196:VRY131201 VIC131196:VIC131201 UYG131196:UYG131201 UOK131196:UOK131201 UEO131196:UEO131201 TUS131196:TUS131201 TKW131196:TKW131201 TBA131196:TBA131201 SRE131196:SRE131201 SHI131196:SHI131201 RXM131196:RXM131201 RNQ131196:RNQ131201 RDU131196:RDU131201 QTY131196:QTY131201 QKC131196:QKC131201 QAG131196:QAG131201 PQK131196:PQK131201 PGO131196:PGO131201 OWS131196:OWS131201 OMW131196:OMW131201 ODA131196:ODA131201 NTE131196:NTE131201 NJI131196:NJI131201 MZM131196:MZM131201 MPQ131196:MPQ131201 MFU131196:MFU131201 LVY131196:LVY131201 LMC131196:LMC131201 LCG131196:LCG131201 KSK131196:KSK131201 KIO131196:KIO131201 JYS131196:JYS131201 JOW131196:JOW131201 JFA131196:JFA131201 IVE131196:IVE131201 ILI131196:ILI131201 IBM131196:IBM131201 HRQ131196:HRQ131201 HHU131196:HHU131201 GXY131196:GXY131201 GOC131196:GOC131201 GEG131196:GEG131201 FUK131196:FUK131201 FKO131196:FKO131201 FAS131196:FAS131201 EQW131196:EQW131201 EHA131196:EHA131201 DXE131196:DXE131201 DNI131196:DNI131201 DDM131196:DDM131201 CTQ131196:CTQ131201 CJU131196:CJU131201 BZY131196:BZY131201 BQC131196:BQC131201 BGG131196:BGG131201 AWK131196:AWK131201 AMO131196:AMO131201 ACS131196:ACS131201 SW131196:SW131201 JA131196:JA131201 D131196:E131201 WVM65660:WVM65665 WLQ65660:WLQ65665 WBU65660:WBU65665 VRY65660:VRY65665 VIC65660:VIC65665 UYG65660:UYG65665 UOK65660:UOK65665 UEO65660:UEO65665 TUS65660:TUS65665 TKW65660:TKW65665 TBA65660:TBA65665 SRE65660:SRE65665 SHI65660:SHI65665 RXM65660:RXM65665 RNQ65660:RNQ65665 RDU65660:RDU65665 QTY65660:QTY65665 QKC65660:QKC65665 QAG65660:QAG65665 PQK65660:PQK65665 PGO65660:PGO65665 OWS65660:OWS65665 OMW65660:OMW65665 ODA65660:ODA65665 NTE65660:NTE65665 NJI65660:NJI65665 MZM65660:MZM65665 MPQ65660:MPQ65665 MFU65660:MFU65665 LVY65660:LVY65665 LMC65660:LMC65665 LCG65660:LCG65665 KSK65660:KSK65665 KIO65660:KIO65665 JYS65660:JYS65665 JOW65660:JOW65665 JFA65660:JFA65665 IVE65660:IVE65665 ILI65660:ILI65665 IBM65660:IBM65665 HRQ65660:HRQ65665 HHU65660:HHU65665 GXY65660:GXY65665 GOC65660:GOC65665 GEG65660:GEG65665 FUK65660:FUK65665 FKO65660:FKO65665 FAS65660:FAS65665 EQW65660:EQW65665 EHA65660:EHA65665 DXE65660:DXE65665 DNI65660:DNI65665 DDM65660:DDM65665 CTQ65660:CTQ65665 CJU65660:CJU65665 BZY65660:BZY65665 BQC65660:BQC65665 BGG65660:BGG65665 AWK65660:AWK65665 AMO65660:AMO65665 ACS65660:ACS65665 SW65660:SW65665 JA65660:JA65665 D65660:E65665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JA195:JA201 WVM51:WVM57 WLQ51:WLQ57 WBU51:WBU57 VRY51:VRY57 VIC51:VIC57 UYG51:UYG57 UOK51:UOK57 UEO51:UEO57 TUS51:TUS57 TKW51:TKW57 TBA51:TBA57 SRE51:SRE57 SHI51:SHI57 RXM51:RXM57 RNQ51:RNQ57 RDU51:RDU57 QTY51:QTY57 QKC51:QKC57 QAG51:QAG57 PQK51:PQK57 PGO51:PGO57 OWS51:OWS57 OMW51:OMW57 ODA51:ODA57 NTE51:NTE57 NJI51:NJI57 MZM51:MZM57 MPQ51:MPQ57 MFU51:MFU57 LVY51:LVY57 LMC51:LMC57 LCG51:LCG57 KSK51:KSK57 KIO51:KIO57 JYS51:JYS57 JOW51:JOW57 JFA51:JFA57 IVE51:IVE57 ILI51:ILI57 IBM51:IBM57 HRQ51:HRQ57 HHU51:HHU57 GXY51:GXY57 GOC51:GOC57 GEG51:GEG57 FUK51:FUK57 FKO51:FKO57 FAS51:FAS57 EQW51:EQW57 EHA51:EHA57 DXE51:DXE57 DNI51:DNI57 DDM51:DDM57 CTQ51:CTQ57 CJU51:CJU57 BZY51:BZY57 BQC51:BQC57 BGG51:BGG57 AWK51:AWK57 AMO51:AMO57 ACS51:ACS57 SW51:SW57 JA51:JA57 WVM60:WVM66 WLQ60:WLQ66 WBU60:WBU66 VRY60:VRY66 VIC60:VIC66 UYG60:UYG66 UOK60:UOK66 UEO60:UEO66 TUS60:TUS66 TKW60:TKW66 TBA60:TBA66 SRE60:SRE66 SHI60:SHI66 RXM60:RXM66 RNQ60:RNQ66 RDU60:RDU66 QTY60:QTY66 QKC60:QKC66 QAG60:QAG66 PQK60:PQK66 PGO60:PGO66 OWS60:OWS66 OMW60:OMW66 ODA60:ODA66 NTE60:NTE66 NJI60:NJI66 MZM60:MZM66 MPQ60:MPQ66 MFU60:MFU66 LVY60:LVY66 LMC60:LMC66 LCG60:LCG66 KSK60:KSK66 KIO60:KIO66 JYS60:JYS66 JOW60:JOW66 JFA60:JFA66 IVE60:IVE66 ILI60:ILI66 IBM60:IBM66 HRQ60:HRQ66 HHU60:HHU66 GXY60:GXY66 GOC60:GOC66 GEG60:GEG66 FUK60:FUK66 FKO60:FKO66 FAS60:FAS66 EQW60:EQW66 EHA60:EHA66 DXE60:DXE66 DNI60:DNI66 DDM60:DDM66 CTQ60:CTQ66 CJU60:CJU66 BZY60:BZY66 BQC60:BQC66 BGG60:BGG66 AWK60:AWK66 AMO60:AMO66 ACS60:ACS66 SW60:SW66 JA60:JA66 WVM69:WVM75 WLQ69:WLQ75 WBU69:WBU75 VRY69:VRY75 VIC69:VIC75 UYG69:UYG75 UOK69:UOK75 UEO69:UEO75 TUS69:TUS75 TKW69:TKW75 TBA69:TBA75 SRE69:SRE75 SHI69:SHI75 RXM69:RXM75 RNQ69:RNQ75 RDU69:RDU75 QTY69:QTY75 QKC69:QKC75 QAG69:QAG75 PQK69:PQK75 PGO69:PGO75 OWS69:OWS75 OMW69:OMW75 ODA69:ODA75 NTE69:NTE75 NJI69:NJI75 MZM69:MZM75 MPQ69:MPQ75 MFU69:MFU75 LVY69:LVY75 LMC69:LMC75 LCG69:LCG75 KSK69:KSK75 KIO69:KIO75 JYS69:JYS75 JOW69:JOW75 JFA69:JFA75 IVE69:IVE75 ILI69:ILI75 IBM69:IBM75 HRQ69:HRQ75 HHU69:HHU75 GXY69:GXY75 GOC69:GOC75 GEG69:GEG75 FUK69:FUK75 FKO69:FKO75 FAS69:FAS75 EQW69:EQW75 EHA69:EHA75 DXE69:DXE75 DNI69:DNI75 DDM69:DDM75 CTQ69:CTQ75 CJU69:CJU75 BZY69:BZY75 BQC69:BQC75 BGG69:BGG75 AWK69:AWK75 AMO69:AMO75 ACS69:ACS75 SW69:SW75 JA69:JA75 WVM78:WVM84 WLQ78:WLQ84 WBU78:WBU84 VRY78:VRY84 VIC78:VIC84 UYG78:UYG84 UOK78:UOK84 UEO78:UEO84 TUS78:TUS84 TKW78:TKW84 TBA78:TBA84 SRE78:SRE84 SHI78:SHI84 RXM78:RXM84 RNQ78:RNQ84 RDU78:RDU84 QTY78:QTY84 QKC78:QKC84 QAG78:QAG84 PQK78:PQK84 PGO78:PGO84 OWS78:OWS84 OMW78:OMW84 ODA78:ODA84 NTE78:NTE84 NJI78:NJI84 MZM78:MZM84 MPQ78:MPQ84 MFU78:MFU84 LVY78:LVY84 LMC78:LMC84 LCG78:LCG84 KSK78:KSK84 KIO78:KIO84 JYS78:JYS84 JOW78:JOW84 JFA78:JFA84 IVE78:IVE84 ILI78:ILI84 IBM78:IBM84 HRQ78:HRQ84 HHU78:HHU84 GXY78:GXY84 GOC78:GOC84 GEG78:GEG84 FUK78:FUK84 FKO78:FKO84 FAS78:FAS84 EQW78:EQW84 EHA78:EHA84 DXE78:DXE84 DNI78:DNI84 DDM78:DDM84 CTQ78:CTQ84 CJU78:CJU84 BZY78:BZY84 BQC78:BQC84 BGG78:BGG84 AWK78:AWK84 AMO78:AMO84 ACS78:ACS84 SW78:SW84 JA78:JA84 WVM87:WVM93 WLQ87:WLQ93 WBU87:WBU93 VRY87:VRY93 VIC87:VIC93 UYG87:UYG93 UOK87:UOK93 UEO87:UEO93 TUS87:TUS93 TKW87:TKW93 TBA87:TBA93 SRE87:SRE93 SHI87:SHI93 RXM87:RXM93 RNQ87:RNQ93 RDU87:RDU93 QTY87:QTY93 QKC87:QKC93 QAG87:QAG93 PQK87:PQK93 PGO87:PGO93 OWS87:OWS93 OMW87:OMW93 ODA87:ODA93 NTE87:NTE93 NJI87:NJI93 MZM87:MZM93 MPQ87:MPQ93 MFU87:MFU93 LVY87:LVY93 LMC87:LMC93 LCG87:LCG93 KSK87:KSK93 KIO87:KIO93 JYS87:JYS93 JOW87:JOW93 JFA87:JFA93 IVE87:IVE93 ILI87:ILI93 IBM87:IBM93 HRQ87:HRQ93 HHU87:HHU93 GXY87:GXY93 GOC87:GOC93 GEG87:GEG93 FUK87:FUK93 FKO87:FKO93 FAS87:FAS93 EQW87:EQW93 EHA87:EHA93 DXE87:DXE93 DNI87:DNI93 DDM87:DDM93 CTQ87:CTQ93 CJU87:CJU93 BZY87:BZY93 BQC87:BQC93 BGG87:BGG93 AWK87:AWK93 AMO87:AMO93 ACS87:ACS93 SW87:SW93 JA87:JA93 WVM96:WVM102 WLQ96:WLQ102 WBU96:WBU102 VRY96:VRY102 VIC96:VIC102 UYG96:UYG102 UOK96:UOK102 UEO96:UEO102 TUS96:TUS102 TKW96:TKW102 TBA96:TBA102 SRE96:SRE102 SHI96:SHI102 RXM96:RXM102 RNQ96:RNQ102 RDU96:RDU102 QTY96:QTY102 QKC96:QKC102 QAG96:QAG102 PQK96:PQK102 PGO96:PGO102 OWS96:OWS102 OMW96:OMW102 ODA96:ODA102 NTE96:NTE102 NJI96:NJI102 MZM96:MZM102 MPQ96:MPQ102 MFU96:MFU102 LVY96:LVY102 LMC96:LMC102 LCG96:LCG102 KSK96:KSK102 KIO96:KIO102 JYS96:JYS102 JOW96:JOW102 JFA96:JFA102 IVE96:IVE102 ILI96:ILI102 IBM96:IBM102 HRQ96:HRQ102 HHU96:HHU102 GXY96:GXY102 GOC96:GOC102 GEG96:GEG102 FUK96:FUK102 FKO96:FKO102 FAS96:FAS102 EQW96:EQW102 EHA96:EHA102 DXE96:DXE102 DNI96:DNI102 DDM96:DDM102 CTQ96:CTQ102 CJU96:CJU102 BZY96:BZY102 BQC96:BQC102 BGG96:BGG102 AWK96:AWK102 AMO96:AMO102 ACS96:ACS102 SW96:SW102 JA96:JA102 WVM105:WVM111 WLQ105:WLQ111 WBU105:WBU111 VRY105:VRY111 VIC105:VIC111 UYG105:UYG111 UOK105:UOK111 UEO105:UEO111 TUS105:TUS111 TKW105:TKW111 TBA105:TBA111 SRE105:SRE111 SHI105:SHI111 RXM105:RXM111 RNQ105:RNQ111 RDU105:RDU111 QTY105:QTY111 QKC105:QKC111 QAG105:QAG111 PQK105:PQK111 PGO105:PGO111 OWS105:OWS111 OMW105:OMW111 ODA105:ODA111 NTE105:NTE111 NJI105:NJI111 MZM105:MZM111 MPQ105:MPQ111 MFU105:MFU111 LVY105:LVY111 LMC105:LMC111 LCG105:LCG111 KSK105:KSK111 KIO105:KIO111 JYS105:JYS111 JOW105:JOW111 JFA105:JFA111 IVE105:IVE111 ILI105:ILI111 IBM105:IBM111 HRQ105:HRQ111 HHU105:HHU111 GXY105:GXY111 GOC105:GOC111 GEG105:GEG111 FUK105:FUK111 FKO105:FKO111 FAS105:FAS111 EQW105:EQW111 EHA105:EHA111 DXE105:DXE111 DNI105:DNI111 DDM105:DDM111 CTQ105:CTQ111 CJU105:CJU111 BZY105:BZY111 BQC105:BQC111 BGG105:BGG111 AWK105:AWK111 AMO105:AMO111 ACS105:ACS111 SW105:SW111 JA105:JA111 WVM114:WVM120 WLQ114:WLQ120 WBU114:WBU120 VRY114:VRY120 VIC114:VIC120 UYG114:UYG120 UOK114:UOK120 UEO114:UEO120 TUS114:TUS120 TKW114:TKW120 TBA114:TBA120 SRE114:SRE120 SHI114:SHI120 RXM114:RXM120 RNQ114:RNQ120 RDU114:RDU120 QTY114:QTY120 QKC114:QKC120 QAG114:QAG120 PQK114:PQK120 PGO114:PGO120 OWS114:OWS120 OMW114:OMW120 ODA114:ODA120 NTE114:NTE120 NJI114:NJI120 MZM114:MZM120 MPQ114:MPQ120 MFU114:MFU120 LVY114:LVY120 LMC114:LMC120 LCG114:LCG120 KSK114:KSK120 KIO114:KIO120 JYS114:JYS120 JOW114:JOW120 JFA114:JFA120 IVE114:IVE120 ILI114:ILI120 IBM114:IBM120 HRQ114:HRQ120 HHU114:HHU120 GXY114:GXY120 GOC114:GOC120 GEG114:GEG120 FUK114:FUK120 FKO114:FKO120 FAS114:FAS120 EQW114:EQW120 EHA114:EHA120 DXE114:DXE120 DNI114:DNI120 DDM114:DDM120 CTQ114:CTQ120 CJU114:CJU120 BZY114:BZY120 BQC114:BQC120 BGG114:BGG120 AWK114:AWK120 AMO114:AMO120 ACS114:ACS120 SW114:SW120 JA114:JA120 WVM123:WVM129 WLQ123:WLQ129 WBU123:WBU129 VRY123:VRY129 VIC123:VIC129 UYG123:UYG129 UOK123:UOK129 UEO123:UEO129 TUS123:TUS129 TKW123:TKW129 TBA123:TBA129 SRE123:SRE129 SHI123:SHI129 RXM123:RXM129 RNQ123:RNQ129 RDU123:RDU129 QTY123:QTY129 QKC123:QKC129 QAG123:QAG129 PQK123:PQK129 PGO123:PGO129 OWS123:OWS129 OMW123:OMW129 ODA123:ODA129 NTE123:NTE129 NJI123:NJI129 MZM123:MZM129 MPQ123:MPQ129 MFU123:MFU129 LVY123:LVY129 LMC123:LMC129 LCG123:LCG129 KSK123:KSK129 KIO123:KIO129 JYS123:JYS129 JOW123:JOW129 JFA123:JFA129 IVE123:IVE129 ILI123:ILI129 IBM123:IBM129 HRQ123:HRQ129 HHU123:HHU129 GXY123:GXY129 GOC123:GOC129 GEG123:GEG129 FUK123:FUK129 FKO123:FKO129 FAS123:FAS129 EQW123:EQW129 EHA123:EHA129 DXE123:DXE129 DNI123:DNI129 DDM123:DDM129 CTQ123:CTQ129 CJU123:CJU129 BZY123:BZY129 BQC123:BQC129 BGG123:BGG129 AWK123:AWK129 AMO123:AMO129 ACS123:ACS129 SW123:SW129 JA123:JA129 WVM132:WVM138 WLQ132:WLQ138 WBU132:WBU138 VRY132:VRY138 VIC132:VIC138 UYG132:UYG138 UOK132:UOK138 UEO132:UEO138 TUS132:TUS138 TKW132:TKW138 TBA132:TBA138 SRE132:SRE138 SHI132:SHI138 RXM132:RXM138 RNQ132:RNQ138 RDU132:RDU138 QTY132:QTY138 QKC132:QKC138 QAG132:QAG138 PQK132:PQK138 PGO132:PGO138 OWS132:OWS138 OMW132:OMW138 ODA132:ODA138 NTE132:NTE138 NJI132:NJI138 MZM132:MZM138 MPQ132:MPQ138 MFU132:MFU138 LVY132:LVY138 LMC132:LMC138 LCG132:LCG138 KSK132:KSK138 KIO132:KIO138 JYS132:JYS138 JOW132:JOW138 JFA132:JFA138 IVE132:IVE138 ILI132:ILI138 IBM132:IBM138 HRQ132:HRQ138 HHU132:HHU138 GXY132:GXY138 GOC132:GOC138 GEG132:GEG138 FUK132:FUK138 FKO132:FKO138 FAS132:FAS138 EQW132:EQW138 EHA132:EHA138 DXE132:DXE138 DNI132:DNI138 DDM132:DDM138 CTQ132:CTQ138 CJU132:CJU138 BZY132:BZY138 BQC132:BQC138 BGG132:BGG138 AWK132:AWK138 AMO132:AMO138 ACS132:ACS138 SW132:SW138 JA132:JA138 WVM141:WVM147 WLQ141:WLQ147 WBU141:WBU147 VRY141:VRY147 VIC141:VIC147 UYG141:UYG147 UOK141:UOK147 UEO141:UEO147 TUS141:TUS147 TKW141:TKW147 TBA141:TBA147 SRE141:SRE147 SHI141:SHI147 RXM141:RXM147 RNQ141:RNQ147 RDU141:RDU147 QTY141:QTY147 QKC141:QKC147 QAG141:QAG147 PQK141:PQK147 PGO141:PGO147 OWS141:OWS147 OMW141:OMW147 ODA141:ODA147 NTE141:NTE147 NJI141:NJI147 MZM141:MZM147 MPQ141:MPQ147 MFU141:MFU147 LVY141:LVY147 LMC141:LMC147 LCG141:LCG147 KSK141:KSK147 KIO141:KIO147 JYS141:JYS147 JOW141:JOW147 JFA141:JFA147 IVE141:IVE147 ILI141:ILI147 IBM141:IBM147 HRQ141:HRQ147 HHU141:HHU147 GXY141:GXY147 GOC141:GOC147 GEG141:GEG147 FUK141:FUK147 FKO141:FKO147 FAS141:FAS147 EQW141:EQW147 EHA141:EHA147 DXE141:DXE147 DNI141:DNI147 DDM141:DDM147 CTQ141:CTQ147 CJU141:CJU147 BZY141:BZY147 BQC141:BQC147 BGG141:BGG147 AWK141:AWK147 AMO141:AMO147 ACS141:ACS147 SW141:SW147 JA141:JA147 WVM150:WVM156 WLQ150:WLQ156 WBU150:WBU156 VRY150:VRY156 VIC150:VIC156 UYG150:UYG156 UOK150:UOK156 UEO150:UEO156 TUS150:TUS156 TKW150:TKW156 TBA150:TBA156 SRE150:SRE156 SHI150:SHI156 RXM150:RXM156 RNQ150:RNQ156 RDU150:RDU156 QTY150:QTY156 QKC150:QKC156 QAG150:QAG156 PQK150:PQK156 PGO150:PGO156 OWS150:OWS156 OMW150:OMW156 ODA150:ODA156 NTE150:NTE156 NJI150:NJI156 MZM150:MZM156 MPQ150:MPQ156 MFU150:MFU156 LVY150:LVY156 LMC150:LMC156 LCG150:LCG156 KSK150:KSK156 KIO150:KIO156 JYS150:JYS156 JOW150:JOW156 JFA150:JFA156 IVE150:IVE156 ILI150:ILI156 IBM150:IBM156 HRQ150:HRQ156 HHU150:HHU156 GXY150:GXY156 GOC150:GOC156 GEG150:GEG156 FUK150:FUK156 FKO150:FKO156 FAS150:FAS156 EQW150:EQW156 EHA150:EHA156 DXE150:DXE156 DNI150:DNI156 DDM150:DDM156 CTQ150:CTQ156 CJU150:CJU156 BZY150:BZY156 BQC150:BQC156 BGG150:BGG156 AWK150:AWK156 AMO150:AMO156 ACS150:ACS156 SW150:SW156 JA150:JA156 WVM159:WVM165 WLQ159:WLQ165 WBU159:WBU165 VRY159:VRY165 VIC159:VIC165 UYG159:UYG165 UOK159:UOK165 UEO159:UEO165 TUS159:TUS165 TKW159:TKW165 TBA159:TBA165 SRE159:SRE165 SHI159:SHI165 RXM159:RXM165 RNQ159:RNQ165 RDU159:RDU165 QTY159:QTY165 QKC159:QKC165 QAG159:QAG165 PQK159:PQK165 PGO159:PGO165 OWS159:OWS165 OMW159:OMW165 ODA159:ODA165 NTE159:NTE165 NJI159:NJI165 MZM159:MZM165 MPQ159:MPQ165 MFU159:MFU165 LVY159:LVY165 LMC159:LMC165 LCG159:LCG165 KSK159:KSK165 KIO159:KIO165 JYS159:JYS165 JOW159:JOW165 JFA159:JFA165 IVE159:IVE165 ILI159:ILI165 IBM159:IBM165 HRQ159:HRQ165 HHU159:HHU165 GXY159:GXY165 GOC159:GOC165 GEG159:GEG165 FUK159:FUK165 FKO159:FKO165 FAS159:FAS165 EQW159:EQW165 EHA159:EHA165 DXE159:DXE165 DNI159:DNI165 DDM159:DDM165 CTQ159:CTQ165 CJU159:CJU165 BZY159:BZY165 BQC159:BQC165 BGG159:BGG165 AWK159:AWK165 AMO159:AMO165 ACS159:ACS165 SW159:SW165 JA159:JA165 WVM168:WVM174 WLQ168:WLQ174 WBU168:WBU174 VRY168:VRY174 VIC168:VIC174 UYG168:UYG174 UOK168:UOK174 UEO168:UEO174 TUS168:TUS174 TKW168:TKW174 TBA168:TBA174 SRE168:SRE174 SHI168:SHI174 RXM168:RXM174 RNQ168:RNQ174 RDU168:RDU174 QTY168:QTY174 QKC168:QKC174 QAG168:QAG174 PQK168:PQK174 PGO168:PGO174 OWS168:OWS174 OMW168:OMW174 ODA168:ODA174 NTE168:NTE174 NJI168:NJI174 MZM168:MZM174 MPQ168:MPQ174 MFU168:MFU174 LVY168:LVY174 LMC168:LMC174 LCG168:LCG174 KSK168:KSK174 KIO168:KIO174 JYS168:JYS174 JOW168:JOW174 JFA168:JFA174 IVE168:IVE174 ILI168:ILI174 IBM168:IBM174 HRQ168:HRQ174 HHU168:HHU174 GXY168:GXY174 GOC168:GOC174 GEG168:GEG174 FUK168:FUK174 FKO168:FKO174 FAS168:FAS174 EQW168:EQW174 EHA168:EHA174 DXE168:DXE174 DNI168:DNI174 DDM168:DDM174 CTQ168:CTQ174 CJU168:CJU174 BZY168:BZY174 BQC168:BQC174 BGG168:BGG174 AWK168:AWK174 AMO168:AMO174 ACS168:ACS174 SW168:SW174 JA168:JA174 WVM177:WVM183 WLQ177:WLQ183 WBU177:WBU183 VRY177:VRY183 VIC177:VIC183 UYG177:UYG183 UOK177:UOK183 UEO177:UEO183 TUS177:TUS183 TKW177:TKW183 TBA177:TBA183 SRE177:SRE183 SHI177:SHI183 RXM177:RXM183 RNQ177:RNQ183 RDU177:RDU183 QTY177:QTY183 QKC177:QKC183 QAG177:QAG183 PQK177:PQK183 PGO177:PGO183 OWS177:OWS183 OMW177:OMW183 ODA177:ODA183 NTE177:NTE183 NJI177:NJI183 MZM177:MZM183 MPQ177:MPQ183 MFU177:MFU183 LVY177:LVY183 LMC177:LMC183 LCG177:LCG183 KSK177:KSK183 KIO177:KIO183 JYS177:JYS183 JOW177:JOW183 JFA177:JFA183 IVE177:IVE183 ILI177:ILI183 IBM177:IBM183 HRQ177:HRQ183 HHU177:HHU183 GXY177:GXY183 GOC177:GOC183 GEG177:GEG183 FUK177:FUK183 FKO177:FKO183 FAS177:FAS183 EQW177:EQW183 EHA177:EHA183 DXE177:DXE183 DNI177:DNI183 DDM177:DDM183 CTQ177:CTQ183 CJU177:CJU183 BZY177:BZY183 BQC177:BQC183 BGG177:BGG183 AWK177:AWK183 AMO177:AMO183 ACS177:ACS183 SW177:SW183 JA177:JA183 WVM186:WVM192 WLQ186:WLQ192 WBU186:WBU192 VRY186:VRY192 VIC186:VIC192 UYG186:UYG192 UOK186:UOK192 UEO186:UEO192 TUS186:TUS192 TKW186:TKW192 TBA186:TBA192 SRE186:SRE192 SHI186:SHI192 RXM186:RXM192 RNQ186:RNQ192 RDU186:RDU192 QTY186:QTY192 QKC186:QKC192 QAG186:QAG192 PQK186:PQK192 PGO186:PGO192 OWS186:OWS192 OMW186:OMW192 ODA186:ODA192 NTE186:NTE192 NJI186:NJI192 MZM186:MZM192 MPQ186:MPQ192 MFU186:MFU192 LVY186:LVY192 LMC186:LMC192 LCG186:LCG192 KSK186:KSK192 KIO186:KIO192 JYS186:JYS192 JOW186:JOW192 JFA186:JFA192 IVE186:IVE192 ILI186:ILI192 IBM186:IBM192 HRQ186:HRQ192 HHU186:HHU192 GXY186:GXY192 GOC186:GOC192 GEG186:GEG192 FUK186:FUK192 FKO186:FKO192 FAS186:FAS192 EQW186:EQW192 EHA186:EHA192 DXE186:DXE192 DNI186:DNI192 DDM186:DDM192 CTQ186:CTQ192 CJU186:CJU192 BZY186:BZY192 BQC186:BQC192 BGG186:BGG192 AWK186:AWK192 AMO186:AMO192 ACS186:ACS192 SW186:SW192 JA186:JA192 WVM195:WVM201 WLQ195:WLQ201 WBU195:WBU201 VRY195:VRY201 VIC195:VIC201 UYG195:UYG201 UOK195:UOK201 UEO195:UEO201 TUS195:TUS201 TKW195:TKW201 TBA195:TBA201 SRE195:SRE201 SHI195:SHI201 RXM195:RXM201 RNQ195:RNQ201 RDU195:RDU201 QTY195:QTY201 QKC195:QKC201 QAG195:QAG201 PQK195:PQK201 PGO195:PGO201 OWS195:OWS201 OMW195:OMW201 ODA195:ODA201 NTE195:NTE201 NJI195:NJI201 MZM195:MZM201 MPQ195:MPQ201 MFU195:MFU201 LVY195:LVY201 LMC195:LMC201 LCG195:LCG201 KSK195:KSK201 KIO195:KIO201 JYS195:JYS201 JOW195:JOW201 JFA195:JFA201 IVE195:IVE201 ILI195:ILI201 IBM195:IBM201 HRQ195:HRQ201 HHU195:HHU201 GXY195:GXY201 GOC195:GOC201 GEG195:GEG201 FUK195:FUK201 FKO195:FKO201 FAS195:FAS201 EQW195:EQW201 EHA195:EHA201 DXE195:DXE201 DNI195:DNI201 DDM195:DDM201 CTQ195:CTQ201 CJU195:CJU201 BZY195:BZY201 BQC195:BQC201 BGG195:BGG201 AWK195:AWK201 AMO195:AMO201 ACS195:ACS201 SW195:SW201 JA40:JA48 SW40:SW48 ACS40:ACS48 AMO40:AMO48 AWK40:AWK48 BGG40:BGG48 BQC40:BQC48 BZY40:BZY48 CJU40:CJU48 CTQ40:CTQ48 DDM40:DDM48 DNI40:DNI48 DXE40:DXE48 EHA40:EHA48 EQW40:EQW48 FAS40:FAS48 FKO40:FKO48 FUK40:FUK48 GEG40:GEG48 GOC40:GOC48 GXY40:GXY48 HHU40:HHU48 HRQ40:HRQ48 IBM40:IBM48 ILI40:ILI48 IVE40:IVE48 JFA40:JFA48 JOW40:JOW48 JYS40:JYS48 KIO40:KIO48 KSK40:KSK48 LCG40:LCG48 LMC40:LMC48 LVY40:LVY48 MFU40:MFU48 MPQ40:MPQ48 MZM40:MZM48 NJI40:NJI48 NTE40:NTE48 ODA40:ODA48 OMW40:OMW48 OWS40:OWS48 PGO40:PGO48 PQK40:PQK48 QAG40:QAG48 QKC40:QKC48 QTY40:QTY48 RDU40:RDU48 RNQ40:RNQ48 RXM40:RXM48 SHI40:SHI48 SRE40:SRE48 TBA40:TBA48 TKW40:TKW48 TUS40:TUS48 UEO40:UEO48 UOK40:UOK48 UYG40:UYG48 VIC40:VIC48 VRY40:VRY48 WBU40:WBU48 WLQ40:WLQ48 WVM40:WVM48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7" t="s">
        <v>0</v>
      </c>
      <c r="C1" s="987"/>
      <c r="D1" s="987"/>
      <c r="E1" s="987"/>
      <c r="F1" s="987"/>
      <c r="G1" s="987"/>
      <c r="H1" s="987"/>
      <c r="I1" s="987"/>
      <c r="J1" s="987"/>
      <c r="K1" s="987"/>
      <c r="L1" s="987"/>
      <c r="M1" s="987"/>
      <c r="N1" s="987"/>
      <c r="O1" s="987"/>
      <c r="P1" s="987"/>
      <c r="Q1" s="987"/>
      <c r="R1" s="987"/>
      <c r="S1" s="987"/>
      <c r="T1" s="987"/>
      <c r="U1" s="98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8" t="s">
        <v>3</v>
      </c>
      <c r="B4" s="988"/>
      <c r="C4" s="988"/>
      <c r="D4" s="988"/>
      <c r="E4" s="988"/>
      <c r="F4" s="988"/>
      <c r="G4" s="988"/>
      <c r="H4" s="988"/>
      <c r="I4" s="988"/>
      <c r="J4" s="988"/>
      <c r="K4" s="988"/>
      <c r="L4" s="988"/>
      <c r="M4" s="988"/>
      <c r="N4" s="988"/>
      <c r="O4" s="988"/>
      <c r="P4" s="988"/>
      <c r="Q4" s="988"/>
      <c r="R4" s="988"/>
      <c r="S4" s="988"/>
      <c r="T4" s="988"/>
      <c r="U4" s="988"/>
      <c r="V4" s="988"/>
      <c r="W4" s="988"/>
      <c r="X4" s="988"/>
      <c r="Y4" s="988"/>
      <c r="Z4" s="988"/>
      <c r="AA4" s="988"/>
      <c r="AB4" s="988"/>
      <c r="AC4" s="988"/>
      <c r="AD4" s="988"/>
      <c r="AE4" s="988"/>
      <c r="AF4" s="988"/>
      <c r="AG4" s="988"/>
      <c r="AH4" s="988"/>
      <c r="AI4" s="988"/>
      <c r="AJ4" s="988"/>
      <c r="AK4" s="988"/>
      <c r="AL4" s="988"/>
      <c r="AM4" s="988"/>
      <c r="AN4" s="988"/>
      <c r="AO4" s="988"/>
      <c r="AP4" s="988"/>
      <c r="AQ4" s="988"/>
      <c r="AR4" s="988"/>
      <c r="AS4" s="988"/>
      <c r="AT4" s="988"/>
      <c r="AU4" s="988"/>
      <c r="AV4" s="988"/>
      <c r="AW4" s="988"/>
      <c r="AX4" s="988"/>
      <c r="AY4" s="988"/>
      <c r="AZ4" s="988"/>
      <c r="BA4" s="988"/>
      <c r="BB4" s="988"/>
      <c r="BC4" s="988"/>
      <c r="BD4" s="988"/>
    </row>
    <row r="5" spans="1:150" s="206" customFormat="1" ht="72.75" customHeight="1" thickBot="1" x14ac:dyDescent="0.3">
      <c r="A5" s="988" t="s">
        <v>4</v>
      </c>
      <c r="B5" s="988"/>
      <c r="C5" s="988"/>
      <c r="D5" s="988"/>
      <c r="E5" s="988"/>
      <c r="F5" s="988"/>
      <c r="G5" s="988"/>
      <c r="H5" s="988"/>
      <c r="I5" s="988"/>
      <c r="J5" s="988"/>
      <c r="K5" s="988"/>
      <c r="L5" s="988"/>
      <c r="M5" s="988"/>
      <c r="N5" s="988"/>
      <c r="O5" s="988"/>
      <c r="P5" s="988"/>
      <c r="Q5" s="988"/>
      <c r="R5" s="988"/>
      <c r="S5" s="988"/>
      <c r="T5" s="988"/>
      <c r="U5" s="988"/>
      <c r="V5" s="988"/>
      <c r="W5" s="988"/>
      <c r="X5" s="988"/>
      <c r="Y5" s="988"/>
      <c r="Z5" s="988"/>
      <c r="AA5" s="988"/>
      <c r="AB5" s="988"/>
      <c r="AC5" s="988"/>
      <c r="AD5" s="988"/>
      <c r="AE5" s="988"/>
      <c r="AF5" s="988"/>
      <c r="AG5" s="988"/>
      <c r="AH5" s="988"/>
      <c r="AI5" s="988"/>
      <c r="AJ5" s="988"/>
      <c r="AK5" s="988"/>
      <c r="AL5" s="988"/>
      <c r="AM5" s="988"/>
      <c r="AN5" s="988"/>
      <c r="AO5" s="988"/>
      <c r="AP5" s="988"/>
      <c r="AQ5" s="988"/>
      <c r="AR5" s="988"/>
      <c r="AS5" s="988"/>
      <c r="AT5" s="988"/>
      <c r="AU5" s="988"/>
      <c r="AV5" s="988"/>
      <c r="AW5" s="988"/>
      <c r="AX5" s="988"/>
      <c r="AY5" s="988"/>
      <c r="AZ5" s="988"/>
      <c r="BA5" s="988"/>
      <c r="BB5" s="988"/>
      <c r="BC5" s="988"/>
      <c r="BD5" s="988"/>
    </row>
    <row r="6" spans="1:150" s="206" customFormat="1" ht="27" customHeight="1" thickBot="1" x14ac:dyDescent="0.3">
      <c r="A6" s="989" t="s">
        <v>5</v>
      </c>
      <c r="B6" s="992" t="s">
        <v>6</v>
      </c>
      <c r="C6" s="992" t="s">
        <v>7</v>
      </c>
      <c r="D6" s="989" t="s">
        <v>8</v>
      </c>
      <c r="E6" s="989" t="s">
        <v>9</v>
      </c>
      <c r="F6" s="989" t="s">
        <v>10</v>
      </c>
      <c r="G6" s="995" t="s">
        <v>11</v>
      </c>
      <c r="H6" s="995" t="s">
        <v>12</v>
      </c>
      <c r="I6" s="1001" t="s">
        <v>13</v>
      </c>
      <c r="J6" s="995" t="s">
        <v>14</v>
      </c>
      <c r="K6" s="995" t="s">
        <v>15</v>
      </c>
      <c r="L6" s="995" t="s">
        <v>16</v>
      </c>
      <c r="M6" s="995" t="s">
        <v>17</v>
      </c>
      <c r="N6" s="1018" t="s">
        <v>18</v>
      </c>
      <c r="O6" s="995" t="s">
        <v>19</v>
      </c>
      <c r="P6" s="989" t="s">
        <v>20</v>
      </c>
      <c r="Q6" s="989" t="s">
        <v>21</v>
      </c>
      <c r="R6" s="995" t="s">
        <v>22</v>
      </c>
      <c r="S6" s="998" t="s">
        <v>23</v>
      </c>
      <c r="T6" s="1018" t="s">
        <v>24</v>
      </c>
      <c r="U6" s="1021" t="s">
        <v>25</v>
      </c>
      <c r="V6" s="995" t="s">
        <v>26</v>
      </c>
      <c r="W6" s="995" t="s">
        <v>27</v>
      </c>
      <c r="X6" s="1010" t="s">
        <v>28</v>
      </c>
      <c r="Y6" s="995" t="s">
        <v>29</v>
      </c>
      <c r="Z6" s="1010" t="s">
        <v>30</v>
      </c>
      <c r="AA6" s="1013" t="s">
        <v>31</v>
      </c>
      <c r="AB6" s="1013"/>
      <c r="AC6" s="1013"/>
      <c r="AD6" s="1013"/>
      <c r="AE6" s="1013"/>
      <c r="AF6" s="1013"/>
      <c r="AG6" s="1013"/>
      <c r="AH6" s="1013"/>
      <c r="AI6" s="1013"/>
      <c r="AJ6" s="1013"/>
      <c r="AK6" s="1013"/>
      <c r="AL6" s="1013"/>
      <c r="AM6" s="1013"/>
      <c r="AN6" s="1013"/>
      <c r="AO6" s="1013"/>
      <c r="AP6" s="1013"/>
      <c r="AQ6" s="1013"/>
      <c r="AR6" s="1013"/>
      <c r="AS6" s="1013"/>
      <c r="AT6" s="1013"/>
      <c r="AU6" s="1013"/>
      <c r="AV6" s="1013"/>
      <c r="AW6" s="1013"/>
      <c r="AX6" s="1013"/>
      <c r="AY6" s="1013"/>
      <c r="AZ6" s="1013"/>
      <c r="BA6" s="1013"/>
      <c r="BB6" s="1014"/>
      <c r="BC6" s="1015" t="s">
        <v>32</v>
      </c>
      <c r="BD6" s="995"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90"/>
      <c r="B7" s="993"/>
      <c r="C7" s="993"/>
      <c r="D7" s="993"/>
      <c r="E7" s="990"/>
      <c r="F7" s="990"/>
      <c r="G7" s="996"/>
      <c r="H7" s="996"/>
      <c r="I7" s="1002"/>
      <c r="J7" s="996"/>
      <c r="K7" s="996"/>
      <c r="L7" s="996"/>
      <c r="M7" s="996"/>
      <c r="N7" s="1019"/>
      <c r="O7" s="996"/>
      <c r="P7" s="990"/>
      <c r="Q7" s="990"/>
      <c r="R7" s="996"/>
      <c r="S7" s="999"/>
      <c r="T7" s="1019"/>
      <c r="U7" s="1022"/>
      <c r="V7" s="996"/>
      <c r="W7" s="996"/>
      <c r="X7" s="1011"/>
      <c r="Y7" s="996"/>
      <c r="Z7" s="1011"/>
      <c r="AA7" s="1004">
        <v>2016</v>
      </c>
      <c r="AB7" s="1004"/>
      <c r="AC7" s="1004"/>
      <c r="AD7" s="1004"/>
      <c r="AE7" s="1004"/>
      <c r="AF7" s="1004"/>
      <c r="AG7" s="1005"/>
      <c r="AH7" s="1006">
        <v>2017</v>
      </c>
      <c r="AI7" s="1004"/>
      <c r="AJ7" s="1004"/>
      <c r="AK7" s="1004"/>
      <c r="AL7" s="1004"/>
      <c r="AM7" s="1004"/>
      <c r="AN7" s="1005"/>
      <c r="AO7" s="1006">
        <v>2018</v>
      </c>
      <c r="AP7" s="1004"/>
      <c r="AQ7" s="1004"/>
      <c r="AR7" s="1004"/>
      <c r="AS7" s="1004"/>
      <c r="AT7" s="1004"/>
      <c r="AU7" s="1005"/>
      <c r="AV7" s="1006">
        <v>2019</v>
      </c>
      <c r="AW7" s="1004"/>
      <c r="AX7" s="1004"/>
      <c r="AY7" s="1004"/>
      <c r="AZ7" s="1004"/>
      <c r="BA7" s="1004"/>
      <c r="BB7" s="1005"/>
      <c r="BC7" s="1016"/>
      <c r="BD7" s="996"/>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91"/>
      <c r="B8" s="994"/>
      <c r="C8" s="994"/>
      <c r="D8" s="994"/>
      <c r="E8" s="991"/>
      <c r="F8" s="991"/>
      <c r="G8" s="997"/>
      <c r="H8" s="997"/>
      <c r="I8" s="1003"/>
      <c r="J8" s="997"/>
      <c r="K8" s="997"/>
      <c r="L8" s="997"/>
      <c r="M8" s="997"/>
      <c r="N8" s="1020"/>
      <c r="O8" s="997"/>
      <c r="P8" s="991"/>
      <c r="Q8" s="991"/>
      <c r="R8" s="997"/>
      <c r="S8" s="1000"/>
      <c r="T8" s="1020"/>
      <c r="U8" s="1023"/>
      <c r="V8" s="996"/>
      <c r="W8" s="997"/>
      <c r="X8" s="1012"/>
      <c r="Y8" s="997"/>
      <c r="Z8" s="101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7"/>
      <c r="BD8" s="997"/>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7"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8"/>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8"/>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9"/>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7"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8"/>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8"/>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8"/>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9"/>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4" t="s">
        <v>1771</v>
      </c>
      <c r="B1" s="1024"/>
      <c r="C1" s="1024"/>
      <c r="D1" s="1024"/>
      <c r="E1" s="1024"/>
      <c r="F1" s="1024"/>
      <c r="G1" s="1024"/>
      <c r="H1" s="1024"/>
      <c r="I1" s="1024"/>
      <c r="J1" s="1024"/>
      <c r="K1" s="1024"/>
      <c r="L1" s="1024"/>
      <c r="M1" s="1024"/>
      <c r="N1" s="1024"/>
      <c r="O1" s="1024"/>
      <c r="P1" s="1024"/>
    </row>
    <row r="2" spans="1:18" s="68" customFormat="1" ht="48" customHeight="1" x14ac:dyDescent="0.2">
      <c r="A2" s="67" t="s">
        <v>1772</v>
      </c>
      <c r="B2" s="1025" t="s">
        <v>1773</v>
      </c>
      <c r="C2" s="1026"/>
      <c r="D2" s="1026"/>
      <c r="E2" s="1026"/>
      <c r="F2" s="1026"/>
      <c r="G2" s="1026"/>
      <c r="H2" s="1027"/>
      <c r="I2" s="1025" t="s">
        <v>1774</v>
      </c>
      <c r="J2" s="1026"/>
      <c r="K2" s="1027"/>
      <c r="L2" s="1028" t="s">
        <v>1775</v>
      </c>
      <c r="M2" s="1028"/>
      <c r="N2" s="1028"/>
      <c r="O2" s="1028"/>
      <c r="P2" s="1029"/>
    </row>
    <row r="3" spans="1:18" ht="51" x14ac:dyDescent="0.2">
      <c r="A3" s="69" t="s">
        <v>1776</v>
      </c>
      <c r="B3" s="70" t="s">
        <v>1777</v>
      </c>
      <c r="C3" s="71" t="s">
        <v>1778</v>
      </c>
      <c r="D3" s="71" t="s">
        <v>1927</v>
      </c>
      <c r="E3" s="71" t="s">
        <v>1926</v>
      </c>
      <c r="F3" s="71" t="s">
        <v>1928</v>
      </c>
      <c r="G3" s="71" t="s">
        <v>1929</v>
      </c>
      <c r="H3" s="1030" t="s">
        <v>1699</v>
      </c>
      <c r="I3" s="70" t="s">
        <v>1779</v>
      </c>
      <c r="J3" s="71" t="s">
        <v>1780</v>
      </c>
      <c r="K3" s="1030"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0"/>
      <c r="I4" s="75" t="s">
        <v>1700</v>
      </c>
      <c r="J4" s="76" t="s">
        <v>1701</v>
      </c>
      <c r="K4" s="1030"/>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D6B926-1BD1-4275-B280-7CF15186461B}"/>
</file>

<file path=customXml/itemProps2.xml><?xml version="1.0" encoding="utf-8"?>
<ds:datastoreItem xmlns:ds="http://schemas.openxmlformats.org/officeDocument/2006/customXml" ds:itemID="{F88DBEDB-C571-4877-87E9-BFE8072B834D}"/>
</file>

<file path=customXml/itemProps3.xml><?xml version="1.0" encoding="utf-8"?>
<ds:datastoreItem xmlns:ds="http://schemas.openxmlformats.org/officeDocument/2006/customXml" ds:itemID="{CCC3F52E-E82A-474E-96B9-912A69F12C4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